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45" windowWidth="19815" windowHeight="6345"/>
  </bookViews>
  <sheets>
    <sheet name="Musterausschreigungstexte FGDA" sheetId="1" r:id="rId1"/>
  </sheets>
  <calcPr calcId="145621" calcMode="autoNoTable"/>
</workbook>
</file>

<file path=xl/calcChain.xml><?xml version="1.0" encoding="utf-8"?>
<calcChain xmlns="http://schemas.openxmlformats.org/spreadsheetml/2006/main">
  <c r="J506" i="1" l="1"/>
  <c r="G506" i="1"/>
  <c r="I506" i="1" s="1"/>
  <c r="J503" i="1"/>
  <c r="G503" i="1"/>
  <c r="I503" i="1" s="1"/>
  <c r="J500" i="1"/>
  <c r="G500" i="1"/>
  <c r="I500" i="1" s="1"/>
  <c r="J497" i="1"/>
  <c r="G497" i="1"/>
  <c r="I497" i="1" s="1"/>
  <c r="J496" i="1"/>
  <c r="J495" i="1"/>
  <c r="G495" i="1"/>
  <c r="I495" i="1" s="1"/>
  <c r="J492" i="1"/>
  <c r="I492" i="1"/>
  <c r="J489" i="1"/>
  <c r="G489" i="1"/>
  <c r="I489" i="1" s="1"/>
  <c r="J486" i="1"/>
  <c r="I486" i="1"/>
  <c r="J483" i="1"/>
  <c r="G483" i="1"/>
  <c r="G477" i="1" s="1"/>
  <c r="I477" i="1" s="1"/>
  <c r="J480" i="1"/>
  <c r="I480" i="1"/>
  <c r="J477" i="1"/>
  <c r="J476" i="1"/>
  <c r="G476" i="1"/>
  <c r="I476" i="1" s="1"/>
  <c r="J473" i="1"/>
  <c r="G473" i="1"/>
  <c r="G470" i="1" s="1"/>
  <c r="J470" i="1"/>
  <c r="J469" i="1"/>
  <c r="J468" i="1"/>
  <c r="I468" i="1"/>
  <c r="G468" i="1"/>
  <c r="J465" i="1"/>
  <c r="I465" i="1"/>
  <c r="G465" i="1"/>
  <c r="J462" i="1"/>
  <c r="I462" i="1"/>
  <c r="G462" i="1"/>
  <c r="J459" i="1"/>
  <c r="G459" i="1"/>
  <c r="I459" i="1" s="1"/>
  <c r="J456" i="1"/>
  <c r="G456" i="1"/>
  <c r="I456" i="1" s="1"/>
  <c r="J453" i="1"/>
  <c r="G453" i="1"/>
  <c r="I453" i="1" s="1"/>
  <c r="J450" i="1"/>
  <c r="I450" i="1"/>
  <c r="G450" i="1"/>
  <c r="J447" i="1"/>
  <c r="G447" i="1"/>
  <c r="I447" i="1" s="1"/>
  <c r="J444" i="1"/>
  <c r="I444" i="1"/>
  <c r="G444" i="1"/>
  <c r="J441" i="1"/>
  <c r="I441" i="1"/>
  <c r="G441" i="1"/>
  <c r="J438" i="1"/>
  <c r="I438" i="1"/>
  <c r="G438" i="1"/>
  <c r="J435" i="1"/>
  <c r="G435" i="1"/>
  <c r="I435" i="1" s="1"/>
  <c r="J432" i="1"/>
  <c r="G432" i="1"/>
  <c r="I432" i="1" s="1"/>
  <c r="J429" i="1"/>
  <c r="G429" i="1"/>
  <c r="I429" i="1" s="1"/>
  <c r="J426" i="1"/>
  <c r="I426" i="1"/>
  <c r="G426" i="1"/>
  <c r="J423" i="1"/>
  <c r="G423" i="1"/>
  <c r="I423" i="1" s="1"/>
  <c r="J420" i="1"/>
  <c r="I420" i="1"/>
  <c r="G420" i="1"/>
  <c r="J417" i="1"/>
  <c r="I417" i="1"/>
  <c r="G417" i="1"/>
  <c r="J414" i="1"/>
  <c r="I414" i="1"/>
  <c r="G414" i="1"/>
  <c r="J411" i="1"/>
  <c r="G411" i="1"/>
  <c r="I411" i="1" s="1"/>
  <c r="J408" i="1"/>
  <c r="G408" i="1"/>
  <c r="I408" i="1" s="1"/>
  <c r="J405" i="1"/>
  <c r="G405" i="1"/>
  <c r="I405" i="1" s="1"/>
  <c r="J402" i="1"/>
  <c r="I402" i="1"/>
  <c r="G402" i="1"/>
  <c r="J399" i="1"/>
  <c r="G399" i="1"/>
  <c r="I399" i="1" s="1"/>
  <c r="J396" i="1"/>
  <c r="J395" i="1"/>
  <c r="I395" i="1"/>
  <c r="G395" i="1"/>
  <c r="J392" i="1"/>
  <c r="I392" i="1"/>
  <c r="G392" i="1"/>
  <c r="J389" i="1"/>
  <c r="G389" i="1"/>
  <c r="I389" i="1" s="1"/>
  <c r="J386" i="1"/>
  <c r="G386" i="1"/>
  <c r="G380" i="1" s="1"/>
  <c r="I380" i="1" s="1"/>
  <c r="J383" i="1"/>
  <c r="G383" i="1"/>
  <c r="I383" i="1" s="1"/>
  <c r="J380" i="1"/>
  <c r="J379" i="1"/>
  <c r="G379" i="1"/>
  <c r="I379" i="1" s="1"/>
  <c r="J376" i="1"/>
  <c r="I376" i="1"/>
  <c r="G376" i="1"/>
  <c r="J373" i="1"/>
  <c r="I373" i="1"/>
  <c r="G373" i="1"/>
  <c r="J370" i="1"/>
  <c r="I370" i="1"/>
  <c r="G370" i="1"/>
  <c r="J367" i="1"/>
  <c r="G367" i="1"/>
  <c r="I367" i="1" s="1"/>
  <c r="J364" i="1"/>
  <c r="G364" i="1"/>
  <c r="I364" i="1" s="1"/>
  <c r="J361" i="1"/>
  <c r="J360" i="1"/>
  <c r="G360" i="1"/>
  <c r="I360" i="1" s="1"/>
  <c r="J357" i="1"/>
  <c r="G357" i="1"/>
  <c r="I357" i="1" s="1"/>
  <c r="J354" i="1"/>
  <c r="I354" i="1"/>
  <c r="G354" i="1"/>
  <c r="J351" i="1"/>
  <c r="I351" i="1"/>
  <c r="G351" i="1"/>
  <c r="J348" i="1"/>
  <c r="I348" i="1"/>
  <c r="G348" i="1"/>
  <c r="J345" i="1"/>
  <c r="G345" i="1"/>
  <c r="I345" i="1" s="1"/>
  <c r="J342" i="1"/>
  <c r="G342" i="1"/>
  <c r="I342" i="1" s="1"/>
  <c r="J339" i="1"/>
  <c r="G339" i="1"/>
  <c r="I339" i="1" s="1"/>
  <c r="J336" i="1"/>
  <c r="G336" i="1"/>
  <c r="I336" i="1" s="1"/>
  <c r="J333" i="1"/>
  <c r="G333" i="1"/>
  <c r="G327" i="1" s="1"/>
  <c r="I327" i="1" s="1"/>
  <c r="J330" i="1"/>
  <c r="I330" i="1"/>
  <c r="G330" i="1"/>
  <c r="J327" i="1"/>
  <c r="J326" i="1"/>
  <c r="I326" i="1"/>
  <c r="G326" i="1"/>
  <c r="J323" i="1"/>
  <c r="G323" i="1"/>
  <c r="I323" i="1" s="1"/>
  <c r="J320" i="1"/>
  <c r="G320" i="1"/>
  <c r="I320" i="1" s="1"/>
  <c r="J317" i="1"/>
  <c r="G317" i="1"/>
  <c r="I317" i="1" s="1"/>
  <c r="J314" i="1"/>
  <c r="G314" i="1"/>
  <c r="I314" i="1" s="1"/>
  <c r="J311" i="1"/>
  <c r="G311" i="1"/>
  <c r="I311" i="1" s="1"/>
  <c r="J308" i="1"/>
  <c r="I308" i="1"/>
  <c r="G308" i="1"/>
  <c r="J305" i="1"/>
  <c r="G305" i="1"/>
  <c r="I305" i="1" s="1"/>
  <c r="J302" i="1"/>
  <c r="J301" i="1"/>
  <c r="J300" i="1"/>
  <c r="G300" i="1"/>
  <c r="I300" i="1" s="1"/>
  <c r="J297" i="1"/>
  <c r="G297" i="1"/>
  <c r="I297" i="1" s="1"/>
  <c r="J294" i="1"/>
  <c r="G294" i="1"/>
  <c r="I294" i="1" s="1"/>
  <c r="J291" i="1"/>
  <c r="G291" i="1"/>
  <c r="I291" i="1" s="1"/>
  <c r="J288" i="1"/>
  <c r="I288" i="1"/>
  <c r="G288" i="1"/>
  <c r="J285" i="1"/>
  <c r="G285" i="1"/>
  <c r="I285" i="1" s="1"/>
  <c r="J282" i="1"/>
  <c r="I282" i="1"/>
  <c r="G282" i="1"/>
  <c r="J279" i="1"/>
  <c r="G279" i="1"/>
  <c r="I279" i="1" s="1"/>
  <c r="J276" i="1"/>
  <c r="I276" i="1"/>
  <c r="G276" i="1"/>
  <c r="J273" i="1"/>
  <c r="G273" i="1"/>
  <c r="I273" i="1" s="1"/>
  <c r="J270" i="1"/>
  <c r="G270" i="1"/>
  <c r="I270" i="1" s="1"/>
  <c r="J267" i="1"/>
  <c r="G267" i="1"/>
  <c r="I267" i="1" s="1"/>
  <c r="J264" i="1"/>
  <c r="I264" i="1"/>
  <c r="G264" i="1"/>
  <c r="J261" i="1"/>
  <c r="G261" i="1"/>
  <c r="I261" i="1" s="1"/>
  <c r="J258" i="1"/>
  <c r="I258" i="1"/>
  <c r="G258" i="1"/>
  <c r="J255" i="1"/>
  <c r="G255" i="1"/>
  <c r="I255" i="1" s="1"/>
  <c r="J252" i="1"/>
  <c r="I252" i="1"/>
  <c r="G252" i="1"/>
  <c r="J249" i="1"/>
  <c r="G249" i="1"/>
  <c r="I249" i="1" s="1"/>
  <c r="J246" i="1"/>
  <c r="G246" i="1"/>
  <c r="I246" i="1" s="1"/>
  <c r="J243" i="1"/>
  <c r="G243" i="1"/>
  <c r="I243" i="1" s="1"/>
  <c r="J240" i="1"/>
  <c r="I240" i="1"/>
  <c r="G240" i="1"/>
  <c r="J237" i="1"/>
  <c r="G237" i="1"/>
  <c r="I237" i="1" s="1"/>
  <c r="J234" i="1"/>
  <c r="I234" i="1"/>
  <c r="G234" i="1"/>
  <c r="J231" i="1"/>
  <c r="G231" i="1"/>
  <c r="I231" i="1" s="1"/>
  <c r="J228" i="1"/>
  <c r="J227" i="1"/>
  <c r="G227" i="1"/>
  <c r="I227" i="1" s="1"/>
  <c r="J224" i="1"/>
  <c r="G224" i="1"/>
  <c r="I224" i="1" s="1"/>
  <c r="J221" i="1"/>
  <c r="G221" i="1"/>
  <c r="I221" i="1" s="1"/>
  <c r="J218" i="1"/>
  <c r="I218" i="1"/>
  <c r="G218" i="1"/>
  <c r="J215" i="1"/>
  <c r="G215" i="1"/>
  <c r="I215" i="1" s="1"/>
  <c r="J212" i="1"/>
  <c r="I212" i="1"/>
  <c r="G212" i="1"/>
  <c r="J209" i="1"/>
  <c r="G209" i="1"/>
  <c r="I209" i="1" s="1"/>
  <c r="J206" i="1"/>
  <c r="I206" i="1"/>
  <c r="G206" i="1"/>
  <c r="G203" i="1" s="1"/>
  <c r="I203" i="1" s="1"/>
  <c r="J203" i="1"/>
  <c r="J202" i="1"/>
  <c r="G202" i="1"/>
  <c r="I202" i="1" s="1"/>
  <c r="J199" i="1"/>
  <c r="G199" i="1"/>
  <c r="I199" i="1" s="1"/>
  <c r="J196" i="1"/>
  <c r="I196" i="1"/>
  <c r="G196" i="1"/>
  <c r="J193" i="1"/>
  <c r="G193" i="1"/>
  <c r="I193" i="1" s="1"/>
  <c r="J190" i="1"/>
  <c r="I190" i="1"/>
  <c r="G190" i="1"/>
  <c r="J187" i="1"/>
  <c r="G187" i="1"/>
  <c r="I187" i="1" s="1"/>
  <c r="J184" i="1"/>
  <c r="J183" i="1"/>
  <c r="G183" i="1"/>
  <c r="I183" i="1" s="1"/>
  <c r="J180" i="1"/>
  <c r="G180" i="1"/>
  <c r="I180" i="1" s="1"/>
  <c r="J177" i="1"/>
  <c r="G177" i="1"/>
  <c r="I177" i="1" s="1"/>
  <c r="J174" i="1"/>
  <c r="I174" i="1"/>
  <c r="G174" i="1"/>
  <c r="J171" i="1"/>
  <c r="G171" i="1"/>
  <c r="I171" i="1" s="1"/>
  <c r="J168" i="1"/>
  <c r="I168" i="1"/>
  <c r="G168" i="1"/>
  <c r="J165" i="1"/>
  <c r="G165" i="1"/>
  <c r="I165" i="1" s="1"/>
  <c r="J162" i="1"/>
  <c r="I162" i="1"/>
  <c r="G162" i="1"/>
  <c r="J159" i="1"/>
  <c r="G159" i="1"/>
  <c r="I159" i="1" s="1"/>
  <c r="J156" i="1"/>
  <c r="G156" i="1"/>
  <c r="I156" i="1" s="1"/>
  <c r="J153" i="1"/>
  <c r="G153" i="1"/>
  <c r="I153" i="1" s="1"/>
  <c r="J152" i="1"/>
  <c r="I152" i="1"/>
  <c r="G152" i="1"/>
  <c r="J149" i="1"/>
  <c r="G149" i="1"/>
  <c r="I149" i="1" s="1"/>
  <c r="J146" i="1"/>
  <c r="I146" i="1"/>
  <c r="G146" i="1"/>
  <c r="J143" i="1"/>
  <c r="G143" i="1"/>
  <c r="I143" i="1" s="1"/>
  <c r="J140" i="1"/>
  <c r="I140" i="1"/>
  <c r="G140" i="1"/>
  <c r="J137" i="1"/>
  <c r="G137" i="1"/>
  <c r="I137" i="1" s="1"/>
  <c r="J134" i="1"/>
  <c r="G134" i="1"/>
  <c r="I134" i="1" s="1"/>
  <c r="J131" i="1"/>
  <c r="G131" i="1"/>
  <c r="I131" i="1" s="1"/>
  <c r="J128" i="1"/>
  <c r="I128" i="1"/>
  <c r="G128" i="1"/>
  <c r="J125" i="1"/>
  <c r="G125" i="1"/>
  <c r="G119" i="1" s="1"/>
  <c r="J122" i="1"/>
  <c r="I122" i="1"/>
  <c r="G122" i="1"/>
  <c r="J119" i="1"/>
  <c r="J118" i="1"/>
  <c r="J117" i="1"/>
  <c r="G117" i="1"/>
  <c r="I117" i="1" s="1"/>
  <c r="J114" i="1"/>
  <c r="I114" i="1"/>
  <c r="J111" i="1"/>
  <c r="I111" i="1"/>
  <c r="G111" i="1"/>
  <c r="J108" i="1"/>
  <c r="I108" i="1"/>
  <c r="J105" i="1"/>
  <c r="G105" i="1"/>
  <c r="G99" i="1" s="1"/>
  <c r="I99" i="1" s="1"/>
  <c r="J102" i="1"/>
  <c r="I102" i="1"/>
  <c r="J99" i="1"/>
  <c r="J98" i="1"/>
  <c r="G98" i="1"/>
  <c r="I98" i="1" s="1"/>
  <c r="J95" i="1"/>
  <c r="I95" i="1"/>
  <c r="J92" i="1"/>
  <c r="I92" i="1"/>
  <c r="G92" i="1"/>
  <c r="J89" i="1"/>
  <c r="I89" i="1"/>
  <c r="J86" i="1"/>
  <c r="G86" i="1"/>
  <c r="I86" i="1" s="1"/>
  <c r="J85" i="1"/>
  <c r="I85" i="1"/>
  <c r="G85" i="1"/>
  <c r="J82" i="1"/>
  <c r="I82" i="1"/>
  <c r="J79" i="1"/>
  <c r="G79" i="1"/>
  <c r="I79" i="1" s="1"/>
  <c r="J76" i="1"/>
  <c r="I76" i="1"/>
  <c r="J73" i="1"/>
  <c r="I73" i="1"/>
  <c r="G73" i="1"/>
  <c r="J70" i="1"/>
  <c r="I70" i="1"/>
  <c r="J67" i="1"/>
  <c r="G67" i="1"/>
  <c r="G61" i="1" s="1"/>
  <c r="I61" i="1" s="1"/>
  <c r="J64" i="1"/>
  <c r="I64" i="1"/>
  <c r="J61" i="1"/>
  <c r="J60" i="1"/>
  <c r="G60" i="1"/>
  <c r="I60" i="1" s="1"/>
  <c r="J57" i="1"/>
  <c r="I57" i="1"/>
  <c r="J54" i="1"/>
  <c r="G54" i="1"/>
  <c r="I54" i="1" s="1"/>
  <c r="J51" i="1"/>
  <c r="I51" i="1"/>
  <c r="J48" i="1"/>
  <c r="G48" i="1"/>
  <c r="I48" i="1" s="1"/>
  <c r="J45" i="1"/>
  <c r="I45" i="1"/>
  <c r="J42" i="1"/>
  <c r="G42" i="1"/>
  <c r="I42" i="1" s="1"/>
  <c r="J39" i="1"/>
  <c r="I39" i="1"/>
  <c r="J36" i="1"/>
  <c r="G36" i="1"/>
  <c r="I36" i="1" s="1"/>
  <c r="J33" i="1"/>
  <c r="I33" i="1"/>
  <c r="J30" i="1"/>
  <c r="I30" i="1"/>
  <c r="G30" i="1"/>
  <c r="J27" i="1"/>
  <c r="I27" i="1"/>
  <c r="J24" i="1"/>
  <c r="G24" i="1"/>
  <c r="I24" i="1" s="1"/>
  <c r="J21" i="1"/>
  <c r="I21" i="1"/>
  <c r="J18" i="1"/>
  <c r="I18" i="1"/>
  <c r="G18" i="1"/>
  <c r="J15" i="1"/>
  <c r="I15" i="1"/>
  <c r="J12" i="1"/>
  <c r="G12" i="1"/>
  <c r="I12" i="1" s="1"/>
  <c r="J11" i="1"/>
  <c r="J7" i="1"/>
  <c r="I119" i="1" l="1"/>
  <c r="I470" i="1"/>
  <c r="G469" i="1"/>
  <c r="I469" i="1" s="1"/>
  <c r="G11" i="1"/>
  <c r="I105" i="1"/>
  <c r="G396" i="1"/>
  <c r="I396" i="1" s="1"/>
  <c r="G361" i="1"/>
  <c r="I361" i="1" s="1"/>
  <c r="G496" i="1"/>
  <c r="I496" i="1" s="1"/>
  <c r="G302" i="1"/>
  <c r="I473" i="1"/>
  <c r="I67" i="1"/>
  <c r="G184" i="1"/>
  <c r="I184" i="1" s="1"/>
  <c r="G228" i="1"/>
  <c r="I228" i="1" s="1"/>
  <c r="I333" i="1"/>
  <c r="I386" i="1"/>
  <c r="I483" i="1"/>
  <c r="I125" i="1"/>
  <c r="I11" i="1" l="1"/>
  <c r="G301" i="1"/>
  <c r="I301" i="1" s="1"/>
  <c r="I302" i="1"/>
  <c r="G118" i="1"/>
  <c r="I118" i="1" s="1"/>
  <c r="G7" i="1" l="1"/>
  <c r="I7" i="1" s="1"/>
</calcChain>
</file>

<file path=xl/sharedStrings.xml><?xml version="1.0" encoding="utf-8"?>
<sst xmlns="http://schemas.openxmlformats.org/spreadsheetml/2006/main" count="1018" uniqueCount="416">
  <si>
    <t>29.09.2021</t>
  </si>
  <si>
    <t>Ordnungszahl(komplett)</t>
  </si>
  <si>
    <t>Bezeichnung</t>
  </si>
  <si>
    <t>Art</t>
  </si>
  <si>
    <t>Menge</t>
  </si>
  <si>
    <t>Einheit</t>
  </si>
  <si>
    <t>Preis</t>
  </si>
  <si>
    <t>Gesamt</t>
  </si>
  <si>
    <t>Budget</t>
  </si>
  <si>
    <t>Gesamt MwSt.</t>
  </si>
  <si>
    <t>Budget MwSt.</t>
  </si>
  <si>
    <t>Mehrwertsteuer %</t>
  </si>
  <si>
    <t>Mit Gesamtpreis</t>
  </si>
  <si>
    <t>01</t>
  </si>
  <si>
    <t>Fremdprüfung Mineralik Basisabdichtung</t>
  </si>
  <si>
    <t>LV</t>
  </si>
  <si>
    <t>Ja</t>
  </si>
  <si>
    <t>Abkürzungsverzeichnis:</t>
  </si>
  <si>
    <t>Abkürzungsverzeichnis:
AG   Auftraggeber, hier: Bauherr
AN   Auftragnehmer, hier: ausführendes (Bau-) Unternehmen,
   welches die Abdichtungskomponenten ausführt
BQS   Bundeseinheitlicher Qualitätsstandard
DGGT   Deutsche Gesellschaft für Geotechnik e.V.
DIN   Deutsches Institut für Normung
EN   Europäische Norm (Europäisches Komitee für Normung CEN)
EP   Eigenprüfung (qualitätssichernde Stelle des ausführenden
Unternehmens)
EPr.   Einheitspreis
GDA   Arbeitskreis 6.1 - Geotechnik der Deponien der
   Deutschen Gesellschaft für Geotechnik e.V. (DGGT)
GTD   Geosynthetische Tondichtungsbahn
EUR   Euro
FP   Fremdprüfung (unabhängige und akkreditierte fremdprüfende Stelle)
FÜ   Fremdüberwachung, qualitätssichernde Stelle bei der Produktion
   von Abdichtungskomponenten bzw. -materialien
ISO   Internationale Organisation für Normung
KDB   Kunststoffdichtungsbahn
km   Kilometer
LAGA   Länderarbeitsgemeinschaft Abfall
QM   Qualitätsmanagement
QMP   Qualitätsmanagementplan
L-IS   Leiter der Inspektionsstelle
L-PL   Leiter des Prüflaboratoriums
vFP   verantwortlicher Fremdprüfer
FPVO   Fremdprüfer vor Ort
Stck   Stück
Std   Stunde
Mt   Monat
RuK   Erweichungspunkt Ring und Kugel</t>
  </si>
  <si>
    <t>Dokument</t>
  </si>
  <si>
    <t>Nein</t>
  </si>
  <si>
    <t>01. 1</t>
  </si>
  <si>
    <t>Technische Bearbeitung</t>
  </si>
  <si>
    <t>Bereich</t>
  </si>
  <si>
    <t>01.1.01</t>
  </si>
  <si>
    <t>Aufgaben vor Baubeginn</t>
  </si>
  <si>
    <t>Abschnitt</t>
  </si>
  <si>
    <t>Kalkulationsgrundlage:</t>
  </si>
  <si>
    <t>Kalkulationsgrundlage:
Im Regelfall ca. 1-2 Arbeitstage zum Nachweis.</t>
  </si>
  <si>
    <t>Text</t>
  </si>
  <si>
    <t>01.1.01.1</t>
  </si>
  <si>
    <t>Prüfung des Qualitätsmanagementplan</t>
  </si>
  <si>
    <t>Prüfung des Qualitätsmanagementplan (QMP) möglichst vor
Veröffentlichung der Ausschreibung</t>
  </si>
  <si>
    <t>Position</t>
  </si>
  <si>
    <t>Std</t>
  </si>
  <si>
    <t>Kalkulationsgrundlage:
Prüfung je Schicht und Einbaumaterial einer Eignungsprüfung inkl. schriftl. Bewertung
-&gt; erfahrungsgemäß je Eignungsprüfung im Regelfall ca. 2-8 Std. je Schicht und Einbaumaterial</t>
  </si>
  <si>
    <t>01.1.01.2</t>
  </si>
  <si>
    <t>Prüfung Eignungsprüfung</t>
  </si>
  <si>
    <t>Prüfung der Ergebnisse der Eignungsprüfungen auf
Vollständigkeit und Bewertung der Eignung der für den
Einbau vorgesehenen Baustoffe.
Prüfung je Schicht und Einbaumaterial.</t>
  </si>
  <si>
    <t>Kalkulationsgrundlage:
Prüfung je Standsicherheitsnachweis inkl. schriftllicher Bewertung
-&gt; erfahrungsgemäß je Standsicherheitsnachweis 4-8 Std.</t>
  </si>
  <si>
    <t>01.1.01.3</t>
  </si>
  <si>
    <t>Prüfung Standsicherheitsnachweis</t>
  </si>
  <si>
    <t>Prüfung der zum Nachweis der Standsicherheit
vorgelegten Ergebnisse der Laborversuche auf
Vollständigkeit und Plausibilität.</t>
  </si>
  <si>
    <t>Kalkulationsgrundlage:
Prüfung je Prüfplan inkl. schriftllicher Bewertung
-&gt; erfahrungsgemäß je Prüfplan 1-4 Std.</t>
  </si>
  <si>
    <t>01.1.01.4</t>
  </si>
  <si>
    <t>Prüfung des Prüfplan AN</t>
  </si>
  <si>
    <t>Prüfung eines vom Auftragnehmer vorgeschlagenen
Prüfplans mit statistischen Prüfkriterien nach GDA E
5-8.</t>
  </si>
  <si>
    <t>Kalkulationsgrundlage:
Je Probefeld, 3 Ortstermine (Einbautage), davon 2 Termine Halbtages und ein Termin Ganztag.</t>
  </si>
  <si>
    <t>01.1.01.5</t>
  </si>
  <si>
    <t>Beleitung des Probefeldeinbaus vFP Halbtagessatz</t>
  </si>
  <si>
    <t>Begleitung des Probefeldbaus durch den verantwortlichen
Fremdprüfer.
Halbtagessatz vFP</t>
  </si>
  <si>
    <t>St</t>
  </si>
  <si>
    <t>01.1.01.6</t>
  </si>
  <si>
    <t>Beleitung des Probefeldeinbaus vFP Tagessatz</t>
  </si>
  <si>
    <t>Begleitung des Probefeldbaus durch den verantwortlichen
Fremdprüfer.
Tagessatz vFP</t>
  </si>
  <si>
    <t>Kalkulationsgrundlage:
je Probefeld erfahrungsgemäß 4 h.</t>
  </si>
  <si>
    <t>01.1.01.7</t>
  </si>
  <si>
    <t>Prüfung Probefeld Eignungsprüfung</t>
  </si>
  <si>
    <t>Prüfung der Übereinstimmung der in den
Eignungsprüfungen untersuchten mineralischen Baustoffe
mit denen des Probefeldes</t>
  </si>
  <si>
    <t>Kalkulationsgrundlage:
je Freigabeempfehlung erfahrungsgemäß ein Arbeitstag.</t>
  </si>
  <si>
    <t>01.1.01.8</t>
  </si>
  <si>
    <t>Freigabeempfehlung Einbauvorschlag</t>
  </si>
  <si>
    <t>Stellungnahme und Freigabeempfehlung des von der
Baufirma aus den Ergebnissen des Probefeldes
abgeleiteten Einbauvorschlages.
In 5-facher Ausfertigung.</t>
  </si>
  <si>
    <t>01.1.02</t>
  </si>
  <si>
    <t>Aufgaben während der Bauphase</t>
  </si>
  <si>
    <t>Hinweis:</t>
  </si>
  <si>
    <t>nur nach gesonderter Aufforderung durch den Bauherrn/ Bauleitung.</t>
  </si>
  <si>
    <t>01.1.02.1</t>
  </si>
  <si>
    <t>Prüfung der Übereinstimmung der in den
Eignungsprüfungen untersuchten mineralischen Baustoffe
mit denen der Bauausführung (z. B. auch durch
Kontrollprüfungen im Rahmen der Materialanlieferung)</t>
  </si>
  <si>
    <t>Kalkulationsgrundlage:
je Arbeitstag erfahrungsgemäß 1 h durch FPvO.</t>
  </si>
  <si>
    <t>01.1.02.2</t>
  </si>
  <si>
    <t>Dokumentation Beprobung</t>
  </si>
  <si>
    <t>Dokumentation der Beprobung durch Eintrag von
Ergebnissen in laufend aktualisierte Listen und
Markierung der Entnahmestellen in Lageplänen.</t>
  </si>
  <si>
    <t>Kalkulationsgrundlage:
je 2.000 m² und Schicht erfahrungsgemäß 0,5 h durch FPvO.</t>
  </si>
  <si>
    <t>01.1.02.3</t>
  </si>
  <si>
    <t>Freigabeempfehlung</t>
  </si>
  <si>
    <t>Freigabeempfehlung auf der Basis der Ergebnisse der
Eigen- und Fremdprüfung je Einbauschicht und Baufeld bzw. Teilfläche.</t>
  </si>
  <si>
    <t>Kalkulationsgrundlage:
Gesamtaufwand erfahrungsgemäß 2 Arbeitstage durch vFP.</t>
  </si>
  <si>
    <t>01.1.02.4</t>
  </si>
  <si>
    <t>Fortschreibung QMP</t>
  </si>
  <si>
    <t>Fachtechnische Fortschreibung des
Qualitätsmanagementplan (QMP) je erforderlicher
Änderung bzw. Anpassung.</t>
  </si>
  <si>
    <t>01.1.03</t>
  </si>
  <si>
    <t>Aufgaben nach Fertigstellung</t>
  </si>
  <si>
    <t>01.1.03.1</t>
  </si>
  <si>
    <t>Mitwirkung bei Freigaben</t>
  </si>
  <si>
    <t>Mitwirken bei Freigaben fertig hergestellter FIächen in
Abstimmung mit dem AG und der zuständigen Behörde.
Abrechnung je Einbauschicht.</t>
  </si>
  <si>
    <t>Kalkulationsgrundlage:
Gesamtaufwand erfahrungsgemäß 60 h vFP.</t>
  </si>
  <si>
    <t>01.1.03.2</t>
  </si>
  <si>
    <t>Erstellung Schlussdokumentation</t>
  </si>
  <si>
    <t>Erarbeitung der Schlussdokumentation mit allen
Ergebnissen der Qualitätsüberwachung und deren
Beurteilung in einem abschließenden Bericht für die
Abnahme gemäß GDA E 5-1.
In 5-facher Ausfertigung.</t>
  </si>
  <si>
    <t>01.1.04</t>
  </si>
  <si>
    <t>Zusätzliche Aufgaben</t>
  </si>
  <si>
    <t>Hinweis:
nur nach gesonderter Aufforderung durch den Bauherrn/ Bauleitung.</t>
  </si>
  <si>
    <t>01.1.04.1</t>
  </si>
  <si>
    <t>Mitwirkung Aufstellung QMP</t>
  </si>
  <si>
    <t>Mitwirken bei der Aufstellung des
Qualitätsmanagementplan (QMP).</t>
  </si>
  <si>
    <t>01.1.04.2</t>
  </si>
  <si>
    <t>Prüfung Ausführungsplanung</t>
  </si>
  <si>
    <t>Prüfung der Ausführungsplanung auf die Anforderungen
an das Qualitätsmanagement nach BQS und deren
Normen und Richtlinien unter Berücksichtigung der
Funktionalität des Abdichtungssystems.</t>
  </si>
  <si>
    <t>01.1.04.3</t>
  </si>
  <si>
    <t>Stellungnahme zur Ausführung</t>
  </si>
  <si>
    <t>Fachtechnische Prüfungen und Stellungnahmen zu
Ausführungs- oder Verfahrensvorschlägen in Bezug auf
die Qualität, wie beispielsweise Beurteilung von
Änderungen des Bauablaufes im Hinblick auf die
Sicherstellung der Qualität, Beurteilung eventuell
erforderlicher Maßnahmen zum Qualitätserhalt
halbfertiger Bauleistungen. Einschließlich
fachtechnische Beurteilung des von der Baufirma
vorzulegenden Sanierungsvorschlages bei unzureichender
Qualität.
In 5-facher Ausfertigung.</t>
  </si>
  <si>
    <t>01.02</t>
  </si>
  <si>
    <t>Versuchsfeld</t>
  </si>
  <si>
    <t>01.02.01</t>
  </si>
  <si>
    <t>Geologische/ technische Barriere</t>
  </si>
  <si>
    <t>01.02.01.1</t>
  </si>
  <si>
    <t>Trockendichte/ Verdichtungsgrad</t>
  </si>
  <si>
    <t>Bestimmung der Trockendichte/ Verdichtungsgrad gemäß
DIN 18125-2.
Regelbeprobungsumfang an mindestens 4 Stellen aus jeder
Schüttlage oder gemäß QMP.</t>
  </si>
  <si>
    <t>Stck</t>
  </si>
  <si>
    <t>01.02.01.2</t>
  </si>
  <si>
    <t>Wassergehaltsbestimmung</t>
  </si>
  <si>
    <t>Wassergehaltsbestimmung gemäß DIN EN ISO 17892-1.
Regelbeprobungsumfang an mindestens 4 Stellen aus jeder
Schüttlage oder gemäß QMP.</t>
  </si>
  <si>
    <t>01.02.01.3</t>
  </si>
  <si>
    <t>Wasserdurchlässigkeit</t>
  </si>
  <si>
    <t>Bestimmung der Wasserdurchlässigkeit gemäß DIN EN ISO 17892-11.
Im Versuchszylinder mit Standrohren (ZY - Versuch) oder Druckerzeuger/ Triaxialzelle (TX - Versuch) nach Wahl des AN.
Regelbeprobungsumfang an mindestens 4 Stellen aus jeder
Schüttlage und jeweils eine Probe im Bereich der Fugen
zwischen den Schüttlagen oder gemäß QMP.</t>
  </si>
  <si>
    <t>01.02.01.4</t>
  </si>
  <si>
    <t>Bestimmung der Wasserdurchlässigkeit gemäß DIN EN ISO 17892-11.
In der Triaxialzelle (TX - Versuch). Einschließlich Messung der Zu- und Einlaufmenge bis zum Nachweis der Kontinuität.
Ausführung nur auf gesonderter Anforderung des Bauherrn/ Bauleitung.</t>
  </si>
  <si>
    <t>01.02.01.5</t>
  </si>
  <si>
    <t>Komb. Sieb- u.Sedimentationsanalyse</t>
  </si>
  <si>
    <t>Ermittlung der Korngrößenverteilung gemäß
DIN EN ISO 17892-4
durch kombinierte Sieb- und Sedimentationsanalyse.
Regelbeprobungsumfang mindestens eine Untersuchung je
Schüttlage oder gemäß QMP.</t>
  </si>
  <si>
    <t>01.02.01.6</t>
  </si>
  <si>
    <t>Korngrößenverteilung Sedimentation</t>
  </si>
  <si>
    <t>Ermittlung der Korngrößenverteilung gemäß DIN EN ISO 17892-4
durch Sedimentationsanalyse.
Regelbeprobungsumfang mindestens eine Untersuchung je
Schüttlage oder gemäß QMP.</t>
  </si>
  <si>
    <t>01.02.01.7</t>
  </si>
  <si>
    <t>Zustandsgrenzen</t>
  </si>
  <si>
    <t>Bestimmung der Zustandsgrenzen (Konsistenzgrenzen)
gemäß DIN EN ISO 17892-12 (Fließ- und Ausrollgrenze) und DIN 18122-2 (Schrumpfgrenze).
Regelbeprobungsumfang mindestens eine Untersuchung je
Schüttlage oder gemäß QMP.</t>
  </si>
  <si>
    <t>01.02.01.8</t>
  </si>
  <si>
    <t>Wasseraufnahmevermögen</t>
  </si>
  <si>
    <t>Bestimmung des Wasseraufnahmevermögens gemäß DIN
18132.
Regelbeprobungsumfang mindestens eine Untersuchung je
Schüttlage oder gemäß QMP.</t>
  </si>
  <si>
    <t>01.02.01.9</t>
  </si>
  <si>
    <t>Zusatz zur Homogenitätsprüfung</t>
  </si>
  <si>
    <t>Zusätzliche Prüfungen zur Homogenitätsprüfung:
Wassergehaltsbestimmung gemäß DIN EN ISO 17892-1 und Bestimmung des Wasseraufnahmevermögens gemäß
DIN 18132.
Regelbeprobungsumfang je Schüttlage mindestens 5
Stichproben gemäß GDA E 3-5 oder gemäß QMP.</t>
  </si>
  <si>
    <t>01.02.01.10</t>
  </si>
  <si>
    <t>Carbonatgehalt</t>
  </si>
  <si>
    <t>Bestimmung des Carbonatgehalts gem. DIN 18129.
Beprobungsumfang gemäß QMP.</t>
  </si>
  <si>
    <t>01.02.01.11</t>
  </si>
  <si>
    <t>Glühverlust</t>
  </si>
  <si>
    <t>Bestimmung des Glühverlusts (organische Bestandteile)
gemäß DIN 18128.
Beprobungsumfang gemäß QMP.</t>
  </si>
  <si>
    <t>01.02.02</t>
  </si>
  <si>
    <t>Mineralische Dichtung</t>
  </si>
  <si>
    <t>01.02.02.1</t>
  </si>
  <si>
    <t>01.02.02.2</t>
  </si>
  <si>
    <t>Bestimmung der Wasserdurchlässigkeit gemäß
DIN EN ISO 17892-11.
Im Versuchszylinder mit Standrohren (ZY - Versuch) oder Druckerzeuger/ Triaxialzelle (TX - Versuch) nach Wahl des AN.
Regelbeprobungsumfang an mindestens 4 Stellen aus jeder
Schüttlage und jeweils eine Probe im Bereich der Fugen
zwischen den Schüttlagen oder gemäß QMP.</t>
  </si>
  <si>
    <t>01.02.02.3</t>
  </si>
  <si>
    <t>Wasserdurchlässigkeit TX-Versuch</t>
  </si>
  <si>
    <t>Bestimmung der Wasserdurchlässigkeit gemäß
DIN EN ISO 17892-11.
In der Triaxialzelle (TX - Versuch). Einschließlich Messung der Zu- und Einlaufmenge bis zum Nachweis der Kontinuität.
Ausführung nur auf gesonderter Anforderung des Bauherrn/ Bauleitung.</t>
  </si>
  <si>
    <t>01.02.02.4</t>
  </si>
  <si>
    <t>01.02.02.5</t>
  </si>
  <si>
    <t>Ermittlung der Korngrößenverteilung gemäß
DIN EN ISO 17892-4
durch Sedimentationsanalyse.
Regelbeprobungsumfang mindestens eine Untersuchung je
Schüttlage oder gemäß QMP.</t>
  </si>
  <si>
    <t>01.02.02.6</t>
  </si>
  <si>
    <t>01.02.02.7</t>
  </si>
  <si>
    <t>Bestimmung des Wasseraufnahmevermögens gemäß
DIN 18132.
Regelbeprobungsumfang mindestens eine Untersuchung je
Schüttlage oder gemäß QMP.</t>
  </si>
  <si>
    <t>01.02.02.8</t>
  </si>
  <si>
    <t>01.02.02.9</t>
  </si>
  <si>
    <t>01.02.02.10</t>
  </si>
  <si>
    <t>01.02.03</t>
  </si>
  <si>
    <t>Mineral. Schutz-/ Speicherschicht</t>
  </si>
  <si>
    <t>01.02.03.1</t>
  </si>
  <si>
    <t>Korngrößenverteilung Siebanalyse</t>
  </si>
  <si>
    <t>Ermittlung der Korngrößenverteilung gemäß
DIN EN ISO 17892-1
durch Siebanalyse nach nassem Abtrennen der
Feinanteile.</t>
  </si>
  <si>
    <t>01.02.03.2</t>
  </si>
  <si>
    <t>Kornform</t>
  </si>
  <si>
    <t>Bestimmung der Kornform - Kornformkennzahl
(DIN EN 933-4).
Regelbeprobungsumfang mindestens eine Untersuchung je
Lage und Bodenmaterial oder gemäß QMP.</t>
  </si>
  <si>
    <t>01.02.03.3</t>
  </si>
  <si>
    <t>Bestimmung der Trockendichte/ Verdichtungsgrad gemäß
DIN 18125 oder gemäß DIN EN ISO 17892-2.
Beprobungsumfang gemäß QMP.
Regelbeprobungsumfang mindestens 4 Untersuchungen je
Lage und Bodenmaterial oder gemäß QMP.</t>
  </si>
  <si>
    <t>01.02.03.4</t>
  </si>
  <si>
    <t>Proctorversuch (100 mm Durchmesser)</t>
  </si>
  <si>
    <t>Proctorversuch gemäß DIN 18127 mit Durchmesser des
Versuchszylinders 100 mm für zulässiges Größtkorn 20,0
mm.
Beprobungsumfang gemäß QMP.</t>
  </si>
  <si>
    <t>01.02.03.5</t>
  </si>
  <si>
    <t>Wasserdurchlässigkeit ZY-Versuch</t>
  </si>
  <si>
    <t>Bestimmung der Wasserdurchlässigkeit gemäß
DIN EN ISO 17892-11.
Im Versuchszylinder mit Standrohren oder Druckerzeuger
für alle Bodenarten (ZY - Versuch).
Beprobungsumfang gemäß QMP.</t>
  </si>
  <si>
    <t>01.02.03.6</t>
  </si>
  <si>
    <t>Bestimmung Gesamtcarbonatgehalt</t>
  </si>
  <si>
    <t>Bestimmung des Gesamtcarbonatgehalts gem. GDA E 3-12.
Beprobungsumfang gemäß QMP.</t>
  </si>
  <si>
    <t>01.02.04</t>
  </si>
  <si>
    <t>Mineralische Entwässerungsschicht</t>
  </si>
  <si>
    <t>01.02.04.1</t>
  </si>
  <si>
    <t>Ermittlung der Korngrößenverteilung gemäß
DIN EN ISO 17892-4
durch Siebanalyse nach nassem Abtrennen der
Feinanteile.
Regelbeprobungsumfang mindestens 4 Untersuchungen je
Lage und Bodenmaterial oder gemäß QMP.</t>
  </si>
  <si>
    <t>01.02.04.2</t>
  </si>
  <si>
    <t>01.02.04.3</t>
  </si>
  <si>
    <t>Bestimmung des Gesamtcarbonatgehalts gem. GDA E 3-12.
Regelbeprobungsumfang mindestens eine Untersuchung je
Lage und Bodenmaterial oder gemäß QMP.</t>
  </si>
  <si>
    <t>01.02.04.4</t>
  </si>
  <si>
    <t>Bestimmung der Wasserdurchlässigkeit gemäß DIN EN ISO 17892-11.
Im Versuchszylinder mit Standrohren oder Druckerzeuger
für alle Bodenarten (ZY - Versuch).
Beprobungsumfang gemäß QMP.</t>
  </si>
  <si>
    <t>01.02.04.5</t>
  </si>
  <si>
    <t>Kornfestigkeit</t>
  </si>
  <si>
    <t>Bestimmung der Kornfestigkeit nach GDA E 3-12.
Beprobungsumfang gemäß QMP.</t>
  </si>
  <si>
    <t>01.02.04.6</t>
  </si>
  <si>
    <t>Petrografische Beschreibung</t>
  </si>
  <si>
    <t>Gesteinskundliche Bestimmung der Petrografische Beschreibung nach DIN EN 932-3.
Stoffliche Kennzeichnung nach der TP GESTEIN-STB, 2008 für industriell hergestellte Gesteinskörnungen nach Abschnitt 3.1.4 und für Recyclingbaustoffe nach Abschnitt 3.1.5.</t>
  </si>
  <si>
    <t>01.02.04.7</t>
  </si>
  <si>
    <t>Hausmüllverbrennungsasche (HMV-Asche)</t>
  </si>
  <si>
    <t>Bestimmung der stofflichen Kennzeichnung von Hausmüllverbrennungsasche nach TP GESTEIN-STB, 2008 Teil 3.1.4.</t>
  </si>
  <si>
    <t>01.02.04.8</t>
  </si>
  <si>
    <t>Rezyklierte Gesteinskörnungen</t>
  </si>
  <si>
    <t>Bestimmung der stofflichen Kennzeichnung von groben rezyklierten Gesteinskörnungen nach TP GESTEIN-STB, 2008 Teil 3.1.5.</t>
  </si>
  <si>
    <t>01.02.05</t>
  </si>
  <si>
    <t>Deponieasphaltdichtung</t>
  </si>
  <si>
    <t>01.02.05.1</t>
  </si>
  <si>
    <t>Kontrolle Anlieferung Mischgutes auf Baustelle</t>
  </si>
  <si>
    <t>Lieferscheinkontrolle, visuell, alle erforderlichen Angaben, 
je Lieferung 
Entladetemperatur, direkte Messung mit Einstechthermometer, je Lieferung
Beschaffenheit des Asphaltmischgutes, visuell, je Lieferung</t>
  </si>
  <si>
    <t>01.02.05.2</t>
  </si>
  <si>
    <t>Bindemittelgehalt</t>
  </si>
  <si>
    <t>Bindemittelgehalt TP Asphalt-StB Teil 1 Regelbeprobungsumfang mindestens drei Untersuchungen je Lage oder gem. QMP</t>
  </si>
  <si>
    <t>01.02.05.3</t>
  </si>
  <si>
    <t>Korngrößenverteilung</t>
  </si>
  <si>
    <t>Korngrößenverteilung TP Asphalt-StB Teil 1 Regelbeprobungsumfang mindestens drei Untersuchungen je Lage oder gem. QMP</t>
  </si>
  <si>
    <t>01.02.05.4</t>
  </si>
  <si>
    <t>Erweichungspunkt RuK</t>
  </si>
  <si>
    <t>Erweichungspunkt RuK am rückgewonnen Bindemittel gem. TP Asphalt-StB Teil 3 DIN EN 1427 Regelbeprobungsumfang mindestens drei Untersuchungen je Lage oder gem. QMP</t>
  </si>
  <si>
    <t>01.02.05.5</t>
  </si>
  <si>
    <t>Rohdichte Asphaltmischgut</t>
  </si>
  <si>
    <t>Rohdichte Asphaltmischgut gem. TP Asphalt-StB, Teil 5  Regelbeprobungsumfang mindestens drei Untersuchungen je Lage oder gem. QMP</t>
  </si>
  <si>
    <t>01.02.05.6</t>
  </si>
  <si>
    <t>Marshall-Probekörper</t>
  </si>
  <si>
    <t>Marshall-Probekörper 2x20 Schläge in Anlehnung an TP Asphalt-StB, Teil 30 Regelbeprobungsumfang mindestens drei Untersuchungen je Lage oder gem. QMP</t>
  </si>
  <si>
    <t>01.02.05.7</t>
  </si>
  <si>
    <t>Raumdichte</t>
  </si>
  <si>
    <t>Raumdichte am Marshall-Probekörper gem. TP Asphalt-StB, Teil 6  Regelbeprobungsumfang mindestens drei Untersuchungen je Lage oder gem. QMP</t>
  </si>
  <si>
    <t>01.02.05.8</t>
  </si>
  <si>
    <t>Hohlraumgehalt</t>
  </si>
  <si>
    <t>Hohlraumgehalt Raumdichte am Marshall-Probekörper TP Asphalt-StB, Teil 8  Regelbeprobungsumfang mindestens drei Untersuchungen je Lage oder gem. QMP</t>
  </si>
  <si>
    <t>01.02.05.9</t>
  </si>
  <si>
    <t>Fiktiver Hohlraumgehalt</t>
  </si>
  <si>
    <t>Fiktiver Hohlraumgehalt im Mineralgemisch HM, bit gem. TP Asphalt-StB, Teil 8  Regelbeprobungsumfang mindestens drei Untersuchungen je Lage oder gem. QMP</t>
  </si>
  <si>
    <t>01.02.05.10</t>
  </si>
  <si>
    <t>Bindemittelvolumen</t>
  </si>
  <si>
    <t>Bindemittelvolumen HB gem. TP Asphalt-StB, Teil 8 Regelbeprobungsumfang mindestens drei Untersuchungen je Lage oder gem. QMP</t>
  </si>
  <si>
    <t>01.02.05.11</t>
  </si>
  <si>
    <t>Hohlraumausfüllungsgrad</t>
  </si>
  <si>
    <t>Hohlraumausfüllungsgrad HA gem. TP Asphalt-StB, Teil 8  Regelbeprobungsumfang mindestens drei Untersuchungen je Lage oder gem. QMP</t>
  </si>
  <si>
    <t>01.02.05.12</t>
  </si>
  <si>
    <t>Einbaukontrolle Unterlage</t>
  </si>
  <si>
    <t>Untersuchungen beim Einbau
Laufende Prüfung/visuelle Kontrolle und Dokumentation der Beschaffenheit, Festigkeit, Ebenheit sowie Temperatur der Unterlage mit dem 4 m Richtscheit und Thermometer</t>
  </si>
  <si>
    <t>01.02.05.13</t>
  </si>
  <si>
    <t>Einbaukontrolle Bitumenanstrichs</t>
  </si>
  <si>
    <t>Untersuchungen beim Einbau
Laufende Prüfung/visuelle Kontrolle und Dokumentation der Güte der Nahtflanke, Nahtgeometrie, Sauberkeit, Vollflächigkeit des aufgebrachten Bitumenanstrichs gem. Nr. 4.2.1 Abs. 2 Ziff. 4 der Güterichtlinie vor dem Weiterbau, jede Naht</t>
  </si>
  <si>
    <t>01.02.05.14</t>
  </si>
  <si>
    <t>Einbaukontrolle Asphaltmischguttemperatur</t>
  </si>
  <si>
    <t>Untersuchungen beim Einbau
Laufende Prüfung/Kontrolle und Dokumentation der Asphaltmischguttemperatur im Fertiger vor der Bohle</t>
  </si>
  <si>
    <t>01.02.05.15</t>
  </si>
  <si>
    <t>Einbaukontrolle Schichtdicke</t>
  </si>
  <si>
    <t>Untersuchungen beim Einbau
Laufende Prüfung/Kontrolle und Dokumentation der Einbaudicke gemäß Anforderung Güterichtlinie bzw. QMP durch direkte Messung am Rand mit dem Metermaß</t>
  </si>
  <si>
    <t>01.02.05.16</t>
  </si>
  <si>
    <t>Einbaukontrolle Geräteeinsatz</t>
  </si>
  <si>
    <t>Untersuchungen beim Einbau
Laufende visuelle Prüfung/Kontrolle und Dokumentation der eingesetzten Geräte</t>
  </si>
  <si>
    <t>01.02.05.17</t>
  </si>
  <si>
    <t>Einbaukontrolle m. Nahtherstellung</t>
  </si>
  <si>
    <t>Untersuchungen beim Einbau
Laufende visuelle Prüfung/Kontrolle und Dokumentation des Einbaus inkl. der Nahtnachbehandlung</t>
  </si>
  <si>
    <t>01.02.05.18</t>
  </si>
  <si>
    <t>Prüfung Schichtdicken</t>
  </si>
  <si>
    <t>Untersuchungen an Ausbaustücken / Bohrkernen
Prüfung/Kontrolle und Dokumentation der Schichtdicken gem. TP Asphalt-StB, Teil 29 mindestens 3 Untersuchungen je Lage oder gem. QMP</t>
  </si>
  <si>
    <t>01.02.05.19</t>
  </si>
  <si>
    <t>Prüfung Ausbaustücke/ Bohrkerne</t>
  </si>
  <si>
    <t>Untersuchungen an Ausbaustücken / Bohrkernen
Prüfung/ visuelle Kontrolle und Dokumentation der Ausbaustücke/ Bohrkerne Æ = 150 mm auf den Schichten- und Lagenverbund mindestens 3 Untersuchungen je Lage oder gem. QMP</t>
  </si>
  <si>
    <t>01.02.05.20</t>
  </si>
  <si>
    <t>Prüfung Hohlraumgehalt</t>
  </si>
  <si>
    <t>Untersuchungen an Ausbaustücken / Bohrkernen
Prüfung/ Kontrolle und Dokumentation des Hohlraumgehaltes gem. TP Asphalt-StB, Teil 6 u.8 mindestens 3 Untersuchungen je Lage oder gem. QMP</t>
  </si>
  <si>
    <t>01.02.05.21</t>
  </si>
  <si>
    <t>Zerstörungsfreie Prüfung Nähte</t>
  </si>
  <si>
    <t>Zerstörungsfreie Untersuchungen an der fertigen Schicht
Prüfung/Kontrolle und Dokumentation der Homogenität und Dichtigkeit der Nähte mittels Vakuumglocke mindestens 3 Untersuchungen je Lage oder gem. QMP</t>
  </si>
  <si>
    <t>01.02.05.22</t>
  </si>
  <si>
    <t>Zerstörungsfreie Prüfung Hohlraumgehalt m. Sonde</t>
  </si>
  <si>
    <t>Zerstörungsfreie Untersuchungen an der fertigen Schicht
Prüfung/Kontrolle und Dokumentation des Hohlraumgehaltes mittels Isotopensonden-/PDM-Sondenmessung mindestens 3 Untersuchungen der EP je Lage oder gem. QMP und Bewertung der Messwerte durch die FP</t>
  </si>
  <si>
    <t>01.02.05.23</t>
  </si>
  <si>
    <t>Zerstörungsfreie Schichtdickenmessung</t>
  </si>
  <si>
    <t>Zerstörungsfreie Untersuchungen an der fertigen Schicht
Prüfung/Kontrolle und Dokumentation der Schichtdicke nach dem Wirbelstromverfahren bzw. mit Georadar mindestens 3 Untersuchungen je Lage  (gemeinsame Messung mit der EP)</t>
  </si>
  <si>
    <t>01.02.05.24</t>
  </si>
  <si>
    <t>Ebenheitsmessung</t>
  </si>
  <si>
    <t>Zerstörungsfreie Untersuchungen an der fertigen Schicht
Prüfung/Kontrolle und Dokumentation der Ebenheit in alle Richtungen mit dem 4 m Richtscheit mindestens 3 Untersuchungen je Lage oder gem. QMP</t>
  </si>
  <si>
    <t>01.03</t>
  </si>
  <si>
    <t>Feld- und Laboruntersuchung</t>
  </si>
  <si>
    <t>01.03.01</t>
  </si>
  <si>
    <t>01.03.01.1</t>
  </si>
  <si>
    <t>Bestimmung der Trockendichte/ Verdichtungsgrad gemäß
DIN 18125-2.
Beprobungsumfang je 1.000 m2 und Lage, mindestens aber
an drei verschiedenen Stellen oder gemäß QMP.
Entnahme im unteren Drittel der jeweiligen Lage.</t>
  </si>
  <si>
    <t>01.03.01.2</t>
  </si>
  <si>
    <t>Wassergehalt</t>
  </si>
  <si>
    <t>Wassergehaltsbestimmung gemäß DIN EN ISO 17892-1.
Beprobungsumfang je 1.000 m2 und Lage, mindestens aber
an drei verschiedenen Stellen oder gemäß QMP.</t>
  </si>
  <si>
    <t>01.03.01.3</t>
  </si>
  <si>
    <t>Bestimmung der Wasserdurchlässigkeit gemäß
DIN EN ISO 17892-11.
Im Versuchszylinder mit Standrohren (ZY - Versuch) oder Druckerzeuger/ Triaxialzelle (TX - Versuch) nach Wahl des AN.
Regelbeprobungsumfang je 1.000 m2 und Lage, mindestens
aber an drei verschiedenen Stellen oder gemäß QMP.</t>
  </si>
  <si>
    <t>01.03.01.4</t>
  </si>
  <si>
    <t>01.03.01.5</t>
  </si>
  <si>
    <t>Ermittlung der Korngrößenverteilung gemäß
DIN EN ISO 17892-4
durch kombinierte Sieb- und Sedimentationsanalyse.
Regelbeprobungsumfang je 4.000 m2 (jede 4.Probe) und
Lage, mindestens jedoch 1 mal pro Einbautag bzw.
Teilfläche oder gemäß QMP.</t>
  </si>
  <si>
    <t>01.03.01.6</t>
  </si>
  <si>
    <t>Ermittlung der Korngrößenverteilung gemäß
DIN EN ISO 17892-4
durch Sedimentationsanalyse.
Regelbeprobungsumfang je 4.000 m2 (jede 4.Probe) und
Lage, mindestens jedoch 1 mal pro Einbautag bzw.
Teilfläche oder gemäß QMP.</t>
  </si>
  <si>
    <t>01.03.01.7</t>
  </si>
  <si>
    <t>Proctorversuch gemäß DIN 18127 mit Durchmesser des
Versuchszylinders 100 mm für zulässiges Größtkorn 20,0
mm.
Regelbeprobungsumfang je 4.000 m2 (jede 4.Probe) und
Lage, mindestens jedoch 1 mal pro Einbautag bzw.
Teilfläche oder gemäß QMP.</t>
  </si>
  <si>
    <t>01.03.01.8</t>
  </si>
  <si>
    <t>Proctorversuch (150 mm Durchmesser)</t>
  </si>
  <si>
    <t>Proctorversuch gemäß DIN 18127 mit Durchmesser des
Versuchszylinders 150 mm für zulässiges Größtkorn über
20 bis 31,5 mm.
Regelbeprobungsumfang je 4.000 m2 (jede 4.Probe) und
Lage, mindestens jedoch 1 mal pro Einbautag bzw.
Teilfläche oder gemäß QMP.</t>
  </si>
  <si>
    <t>01.03.02</t>
  </si>
  <si>
    <t>01.03.02.1</t>
  </si>
  <si>
    <t>Bestimmung der Trockendichte/ Verdichtungsgrad gemäß
DIN 18125-2.
Regelbeprobungsumfang je 1.000 m2 und Lage, mindestens
aber an drei verschiedenen Stellen.
Entnahme im unteren Drittel der jeweiligen Lage oder
gemäß QMP.</t>
  </si>
  <si>
    <t>01.03.02.2</t>
  </si>
  <si>
    <t>Trockendichte/ Verdichtungsgrad Horizontal</t>
  </si>
  <si>
    <t>Bestimmung der Trockendichte/ Verdichtungsgrad gemäß
DIN 18125-2 bei Einbau in horizontalen Lagen.
Regelbeprobungsumfang jeweils alle 30 m je Einbaulage
oder gemäß QMP.</t>
  </si>
  <si>
    <t>01.03.02.3</t>
  </si>
  <si>
    <t>Wassergehaltsbestimmung gemäß DIN EN ISO 17892-1.
Regelbeprobungsumfang je 1.000 m2 und Lage, mindestens
aber an drei verschiedenen Stellen oder gemäß QMP.</t>
  </si>
  <si>
    <t>01.03.02.4</t>
  </si>
  <si>
    <t>Bestimmung der Wasserdurchlässigkeit gemäß
DIN EN ISO 17892-1.
Im Versuchszylinder mit Standrohren (ZY - Versuch) oder Druckerzeuger/ Triaxialzelle (TX - Versuch) nach Wahl des AN.
Regelbeprobungsumfang je 1.000 m2 und Lage, mindestens
aber an drei verschiedenen Stellen oder gemäß QMP.</t>
  </si>
  <si>
    <t>01.03.02.5</t>
  </si>
  <si>
    <t>01.03.02.6</t>
  </si>
  <si>
    <t>01.03.02.7</t>
  </si>
  <si>
    <t>Ermittlung der Korngrößenverteilung gemäß
DIN EN ISO 17892-4
durch kombinierte Sieb- und Sedimentationsanalyse
(bindige Materialien mit Größtkorn bis max. 31,5 mm).
Regelbeprobungsumfang je 4.000 m2 (jede 4.Probe) und
Lage, mindestens jedoch 1 mal pro Einbautag bzw.
Teilfläche oder gemäß QMP.</t>
  </si>
  <si>
    <t>01.03.02.8</t>
  </si>
  <si>
    <t>01.03.02.9</t>
  </si>
  <si>
    <t>01.03.02.10</t>
  </si>
  <si>
    <t>01.03.02.11</t>
  </si>
  <si>
    <t>01.03.03</t>
  </si>
  <si>
    <t>01.03.03.1</t>
  </si>
  <si>
    <t>Ermittlung der Korngrößenverteilung gemäß 
DIN EN ISO 17892-4
durch Siebanalyse nach nassem Abtrennen der
Feinanteile.
Regelbeprobungsumfang je 3.000 m2, mindestens aber
einmal je Bodenmaterial oder gemäß QMP.</t>
  </si>
  <si>
    <t>01.03.03.2</t>
  </si>
  <si>
    <t>Bestimmung der Kornform - Kornformkennzahl
(DIN EN 933-4).
Regelbeprobungsumfang je 15.000 m2, mindestens aber
einmal je Bodenmaterial oder gemäß QMP.</t>
  </si>
  <si>
    <t>01.03.03.3</t>
  </si>
  <si>
    <t>01.03.03.4</t>
  </si>
  <si>
    <t>Bestimmung der Trockendichte/ Verdichtungsgrad gemäß
DIN 18125 oder gemäß DIN EN ISO 17892-2.
Beprobungsumfang gemäß QMP.</t>
  </si>
  <si>
    <t>01.03.03.5</t>
  </si>
  <si>
    <t>01.03.03.6</t>
  </si>
  <si>
    <t>Wassergehaltsbestimmung gemäß DIN EN ISO 17892-1.
Beprobungsumfang gemäß QMP.</t>
  </si>
  <si>
    <t>01.03.04</t>
  </si>
  <si>
    <t>01.03.04.1</t>
  </si>
  <si>
    <t>Ermittlung der Korngrößenverteilung gemäß
DIN EN ISO 17892-4
durch Siebanalyse nach nassem Abtrennen der
Feinanteile.
Regelbeprobungsumfang je 3.000 m2, mindestens aber
einmal je Bodenmaterial oder gemäß QMP.</t>
  </si>
  <si>
    <t>01.03.04.2</t>
  </si>
  <si>
    <t>Bestimmung des Gesamtcarbonatgehalts gem. GDA E 3-12.
Regelbeprobungsumfang je 15.000 m2, mindestens aber
einmal je Bodenmaterial oder gemäß QMP.</t>
  </si>
  <si>
    <t>01.03.04.3</t>
  </si>
  <si>
    <t>01.03.04.4</t>
  </si>
  <si>
    <t>01.03.04.5</t>
  </si>
  <si>
    <t>01.03.05</t>
  </si>
  <si>
    <t>01.03.05.1</t>
  </si>
  <si>
    <t>Kontrollen Anlieferung Mischgutes auf Baustelle</t>
  </si>
  <si>
    <t>Lieferscheinkontrolle, visuell, alle erforderlichen Angaben, Stichproben
Entladetemperatur, direkte Messung mit Einstechthermometer, Stichproben
Beschaffenheit des Asphaltmischgutes, visuell, Stichproben</t>
  </si>
  <si>
    <t>01.03.05.2</t>
  </si>
  <si>
    <t>Bindemittelgehalt TP Asphalt-StB Teil 1 Prüfumfang je 5000 m², mind. 3 Proben pro Maßnahme</t>
  </si>
  <si>
    <t>01.03.05.3</t>
  </si>
  <si>
    <t>Korngrößenverteilung TP Asphalt-StB Teil 1  Prüfumfang je 5000 m², mind. 3 Proben pro Maßnahme</t>
  </si>
  <si>
    <t>01.03.05.4</t>
  </si>
  <si>
    <t>Erweichungspunkt RuK am rückgewonnen Bindemittel gem. TP Asphalt-StB Teil 3 DIN EN 1427  Prüfumfang je 5000 m², mind. 3 Proben pro Maßnahme</t>
  </si>
  <si>
    <t>01.03.05.5</t>
  </si>
  <si>
    <t>Rohdichte Asphaltmischgut gem. TP Asphalt-StB, Teil 5  Prüfumfang je 5000 m², mind. 3 Proben pro Maßnahme</t>
  </si>
  <si>
    <t>01.03.05.6</t>
  </si>
  <si>
    <t>Marshall-Probekörper 2x20 Schläge in Anlehnung an TP Asphalt-StB, Teil 30  Prüfumfang je 5000 m², mind. 3 Proben pro Maßnahme</t>
  </si>
  <si>
    <t>01.03.05.7</t>
  </si>
  <si>
    <t>Raumdichte am Marshall-Probekörper gem. TP Asphalt-StB, Teil 6  Prüfumfang je 5000 m², mind. 3 Proben pro Maßnahme</t>
  </si>
  <si>
    <t>01.03.05.8</t>
  </si>
  <si>
    <t>Hohlraumgehalt Raumdichte am Marshall-Probekörper TP Asphalt-StB, Teil 8  Prüfumfang je 5000 m², mind. 3 Proben pro Maßnahme</t>
  </si>
  <si>
    <t>01.03.05.9</t>
  </si>
  <si>
    <t>Fiktiver Hohlraumgehalt im Mineralgemisch HM, bit gem. TP Asphalt-StB, Teil 8 Prüfumfang je 5000 m², mind. 3 Proben pro Maßnahme</t>
  </si>
  <si>
    <t>01.03.05.10</t>
  </si>
  <si>
    <t>Bindemittelvolumen HB gem. TP Asphalt-StB, Teil 8  Prüfumfang je 5000 m², mind. 3 Proben pro Maßnahme</t>
  </si>
  <si>
    <t>01.03.05.11</t>
  </si>
  <si>
    <t>Hohlraumausfüllungsgrad HA gem. TP Asphalt-StB, Teil 8  Prüfumfang je 5000 m², mind. 3 Proben pro Maßnahme</t>
  </si>
  <si>
    <t>01.03.05.12</t>
  </si>
  <si>
    <t>01.03.05.13</t>
  </si>
  <si>
    <t>Einbaukontrolle Bitumenanstrich</t>
  </si>
  <si>
    <t>Untersuchungen beim Einbau
Laufende Prüfung/visuelle Kontrolle und Dokumentation der Güte der Nahtflanke, Nahtgeometrie, Sauberkeit, Vollflächigkeit des aufgebrachten Bitumenanstrichs gem. Nr. 4.2.1 Abs.</t>
  </si>
  <si>
    <t>01.03.05.14</t>
  </si>
  <si>
    <t>01.03.05.15</t>
  </si>
  <si>
    <t>01.03.05.16</t>
  </si>
  <si>
    <t>Untersuchungen beim Einbau
Laufende visuelle Prüfung/Kontrolle und Dokumentation der eingesetzten Geräte gemäß Festlegung Probefeldbau</t>
  </si>
  <si>
    <t>01.03.05.17</t>
  </si>
  <si>
    <t>Untersuchungen beim Einbau
Laufende visuelle Prüfung/Kontrolle und Dokumentation des Einbaus inkl. der Nahtnachbehandlung gemäß Güterichtlinie und Festlegung Probefeldbau</t>
  </si>
  <si>
    <t>01.03.05.18</t>
  </si>
  <si>
    <t>Untersuchungen an Ausbaustücken / Bohrkernen
Prüfung/Kontrolle und Dokumentation der Schichtdicken gem. TP Asphalt-StB, Teil 29 Prüfumfang je 3000 m², mind. 3 Proben pro Maßnahme</t>
  </si>
  <si>
    <t>01.03.05.19</t>
  </si>
  <si>
    <t>Prüfung Ausbaustücke/Bohrkerne</t>
  </si>
  <si>
    <t>Untersuchungen an Ausbaustücken / Bohrkernen
Prüfung/visuelle Kontrolle und Dokumentation der Ausbaustücke/Bohrkerne Æ = 150 mm auf den Schichten- und Lagenverbund  Prüfumfang je 3000 m², mind. 3 Proben pro Maßnahme</t>
  </si>
  <si>
    <t>01.03.05.20</t>
  </si>
  <si>
    <t>Prüfung Hohlraumgehaltes</t>
  </si>
  <si>
    <t>Untersuchungen an Ausbaustücken / Bohrkernen
Prüfung/Kontrolle und Dokumentation des Hohlraumgehaltes gem. TP Asphalt-StB, Teil 6 u.8  Prüfumfang je 3000 m², mind. 3 Proben pro Maßnahme</t>
  </si>
  <si>
    <t>01.03.05.21</t>
  </si>
  <si>
    <t>Zerstörungsfreie Untersuchungen an der fertigen Schicht
Prüfung/Kontrolle und Dokumentation der Homogenität und Dichtigkeit der Nähte mittels Vakuumglocke mindestens alle 100 m gemeinsame Messung mit der EP</t>
  </si>
  <si>
    <t>01.03.05.22</t>
  </si>
  <si>
    <t>Zerstörungsfreie Prüfung Hohlraumgehaltes m. Sonde</t>
  </si>
  <si>
    <t>Zerstörungsfreie Untersuchungen an der fertigen Schicht
Prüfung/Kontrolle und Dokumentation des Hohlraumgehaltes mittels Isotopensonden-/PDM-Sondenmessung der EP je 100 m² und Bewertung der Messwerte durch die FP</t>
  </si>
  <si>
    <t>01.03.05.23</t>
  </si>
  <si>
    <t>Zerstörungsfreie Untersuchungen an der fertigen Schicht
Prüfung/Kontrolle und Dokumentation der Schichtdicke nach dem Wirbelstromverfahren bzw. mit Georadar alle 100 m² (gemeinsame Messung mit der EP)</t>
  </si>
  <si>
    <t>01.03.05.24</t>
  </si>
  <si>
    <t>01.04</t>
  </si>
  <si>
    <t>Inspektionstätigkeiten vor Ort</t>
  </si>
  <si>
    <t>01.04.01</t>
  </si>
  <si>
    <t>Allgemein</t>
  </si>
  <si>
    <t>01.04.01.1</t>
  </si>
  <si>
    <t>Laborraum d.AG einrichten</t>
  </si>
  <si>
    <t>Laborraum für die Leistungen der Fremdprüfung (FP) nach
Wahl der FP zu Beginn der Baumaßnahme einrichten und
nach Abschluss der Baumaßnahme räumen.
Laborraum stellt der AG mit allen erforderlichen
Anschlüssen.
Laborraum befindet sich im Baustellenbereich.
Einrichtung = Computer, Digitalcamera, Mobiltelefon,
Baustellenfahrzeug, Geräte für Feld- und Laborversuche.
Einschließlich Antransport,  betriebsbereit einrichten
sowie nach Abschluss der Baumaßnahme räumen.
70 v.H. des Einheitspreises werden nach Bereitstellung,
der Rest nach Erfüllung der Leistung vergütet.
Vorhalten, Unterhalten und Betreiben werden gesondert
vergütet.</t>
  </si>
  <si>
    <t>01.04.01.2</t>
  </si>
  <si>
    <t>Einrichtung vorhalten u.betreiben</t>
  </si>
  <si>
    <t>Sämtliche Einrichtungen im Laborraum für die Leistungen
der FP vorhalten, unterhalten und betreiben.
Außer den vollen Monaten werden Teilzeiten nach Tagen
zu 1/30 des Einheitspreises vergütet.
Für die Dauer der Bauzeit.</t>
  </si>
  <si>
    <t>Mt</t>
  </si>
  <si>
    <t>01.04.02</t>
  </si>
  <si>
    <t>Baubegleitung vor Ort</t>
  </si>
  <si>
    <t>Kalkulationsgrundlage:
Je 1.000 m² und Lage/ Schicht, 1 Ortstermin, davon 35 %
Tagessatz FPvo.</t>
  </si>
  <si>
    <t>01.04.02.1</t>
  </si>
  <si>
    <t>Tagessatz FPvo</t>
  </si>
  <si>
    <t>Tagespauschale Fremprüfer vor Ort (FPvo) für:
- Begleitung des Probefeldbaus und der Durchführung der
Untersuchungen am Probefeld
- Fachtechnische Begleitung des Baus der mineralischen
Komponenten des Abdichtungssystems gemäß bestätigtem
Einbaukonzept einschließlich der Probeentnahmen.
- Überwachung bei der Ausführung von qualitäts- und
funktions-bestimmenden Arbeiten bzw. Maßnahmen.
- Stichprobenartige Kontrolle der Eigenprüfung der
ausführenden Baufirmen
- Überwachung fertig gestellter Flächen einschließlich
der Überbauung .
- Baubegleitende Schichtdickenmessung
Baubegleitende Bautagesberichte je Ortstermin in
schriftlicher Form führen. Bildliche Dokumentation des
Bauzustandes und Fortschrittes.
Reise-, Übernachtungs- sowie Fahrkosten werden nicht
gesondert vergütet.
Einschließlich Stellung eines Baustellenfahrzeuges.
Aufenthaltszeit vor Ort ohne Pause über 5,0 bis zu 8,5
Stunden.
Arbeitszeit an Werktagen zwischen 6:00 und 20:00 Uhr.</t>
  </si>
  <si>
    <t>Kalkulationsgrundlage:
Je 1.000 m² und Lage/ Schicht, 1 Ortstermin, davon 65 %
Halbtagessatz FPvo.</t>
  </si>
  <si>
    <t>01.04.02.2</t>
  </si>
  <si>
    <t>Halbtagessatz FPvo</t>
  </si>
  <si>
    <t>Halbtagespauschale Fremprüfer vor Ort (FPVO) für:
- Begleitung des Probefeldbaus und der Durchführung der
Untersuchungen am Probefeld
- Fachtechnische Begleitung des Baus der mineralischen
Komponenten des Abdichtungssystems gemäß bestätigtem
Einbaukonzept einschließlich der Probeentnahmen.
- Überwachung bei der Ausführung von qualitäts- und
funktions-bestimmenden Arbeiten bzw. Maßnahmen.
- Stichprobenartige Kontrolle der Eigenprüfung der
ausführenden Baufirmen
- Überwachung fertig gestellter Flächen einschließlich
der Überbauung .
- Baubegleitende Schichtdickenmessung
Baubegleitende Bautagesberichte je Ortstermin in
schriftlicher Form führen. Bildliche Dokumentation des
Bauzustandes und Fortschrittes.
Reise-, Übernachtungs- sowie Fahrkosten werden nicht
gesondert vergütet.
Einschließlich Stellung eines Baustellenfahrzeuges.
Aufenthaltszeit vor Ort ohne Pause bis zu 5,0 Stunden.
Arbeitszeit an Werktagen zwischen 6:00 und 20:00 Uhr.</t>
  </si>
  <si>
    <t>Kalkulationsgrundlage:
Einmal pro Woche 1 Halbtagessatz vFP.</t>
  </si>
  <si>
    <t>01.04.02.3</t>
  </si>
  <si>
    <t>Halbtagessatz vFP</t>
  </si>
  <si>
    <t>Halbtagespauschale des verantwortlichen Fremdprüfers
(vFP) für die Anwesenheit/ Besichtigung vor Ort.
Einschließlich der Teilnahme an Baubesprechungen,
Abstimmungstermine mit Genehmigungsbehörden, Beratung
des Bauherren und Ähnliches.
Reise-, Übernachtungs- sowie Fahrkosten werden nicht
gesondert vergütet.
Teilnahme- bzw. Aufenthaltsdauer ohne Pause bis zu 3,0
Stunden.</t>
  </si>
  <si>
    <t>01.05</t>
  </si>
  <si>
    <t>Stundensätze</t>
  </si>
  <si>
    <t>01.05.01</t>
  </si>
  <si>
    <t>Zum Nachweis</t>
  </si>
  <si>
    <t>01.05.01.1</t>
  </si>
  <si>
    <t>Stundensatz L-IS / L-PL</t>
  </si>
  <si>
    <t>Stundenlohnarbeiten durch Arbeitskraefte auf Anordnung
des AG ausfuehren.
Der Verrechnungssatz fuer die jeweilige Arbeitskraft
umfasst saemtliche Aufwendungen.
Zuschlaege fuer Nacht-, Sonntags- und Feiertagsar-
beit werden nach tariflichen Festlegungen gesondert
verguetet.
Stundensatz für Leiter Inspektionsstelle (L-IS) /
Prüflaboratoriums (L-PL) .</t>
  </si>
  <si>
    <t>01.05.01.2</t>
  </si>
  <si>
    <t>Stundensatz vFP</t>
  </si>
  <si>
    <t>Stundenlohnarbeiten durch Arbeitskraefte auf Anordnung
des AG ausfuehren.
Der Verrechnungssatz fuer die jeweilige Arbeitskraft
umfasst saemtliche Aufwendungen.
Zuschlaege fuer Nacht-, Sonntags- und Feiertagsar-
beit werden nach tariflichen Festlegungen gesondert
verguetet.
Stundensatz für verantwortlicher Fremdprüfer (vFP).</t>
  </si>
  <si>
    <t>01.05.01.3</t>
  </si>
  <si>
    <t>Stundensatz FPvo</t>
  </si>
  <si>
    <t>Stundenlohnarbeiten durch Arbeitskraefte auf Anordnung
des AG ausfuehren.
Der Verrechnungssatz fuer die jeweilige Arbeitskraft
umfasst saemtliche Aufwendungen.
Zuschlaege fuer Nacht-, Sonntags- und Feiertagsar-
beit werden nach tariflichen Festlegungen gesondert
verguetet.
Stundensatz für Fremdprüfer vor Ort (FPVO).</t>
  </si>
  <si>
    <t>Musterausschreibungstexte FGDA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</si>
</sst>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0.00\ &quot;€&quot;;[Red]\-#,##0.00\ &quot;€&quot;"/>
    <numFmt numFmtId="164" formatCode="#,##0.000"/>
    <numFmt numFmtId="165" formatCode="dd/mm/yy;@"/>
    <numFmt numFmtId="166" formatCode="#,##0.00#\ &quot;€&quot;;[Red]\-#,##0.00#\ &quot;€&quot;"/>
    <numFmt numFmtId="167" formatCode="#,##0.00\ &quot;€&quot;;[Red]\-#,##0.00\ &quot;€&quot;;;@"/>
  </numFmts>
  <fonts count="39" x14ac:knownFonts="1">
    <font>
      <sz val="12"/>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8"/>
      <color rgb="FF000000"/>
      <name val="Arial"/>
    </font>
    <font>
      <sz val="8"/>
      <color rgb="FF000000"/>
      <name val="Arial"/>
    </font>
    <font>
      <sz val="8"/>
      <color rgb="FF000000"/>
      <name val="Arial"/>
    </font>
    <font>
      <sz val="8"/>
      <color rgb="FF000000"/>
      <name val="Arial"/>
    </font>
    <font>
      <sz val="8"/>
      <color rgb="FF000000"/>
      <name val="Arial"/>
    </font>
    <font>
      <sz val="8"/>
      <color rgb="FF000000"/>
      <name val="Arial"/>
    </font>
    <font>
      <sz val="8"/>
      <color rgb="FF000000"/>
      <name val="Arial"/>
    </font>
    <font>
      <sz val="8"/>
      <color rgb="FF000000"/>
      <name val="Arial"/>
    </font>
    <font>
      <sz val="8"/>
      <color rgb="FF000000"/>
      <name val="Arial"/>
    </font>
    <font>
      <sz val="8"/>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8"/>
      <color rgb="FF000000"/>
      <name val="Arial"/>
    </font>
  </fonts>
  <fills count="39">
    <fill>
      <patternFill patternType="none"/>
    </fill>
    <fill>
      <patternFill patternType="gray125"/>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gradientFill degree="90">
        <stop position="0">
          <color rgb="FFFFFFFF"/>
        </stop>
        <stop position="1">
          <color rgb="FF808080"/>
        </stop>
      </gradientFill>
    </fill>
    <fill>
      <gradientFill degree="90">
        <stop position="0">
          <color rgb="FFFFFFFF"/>
        </stop>
        <stop position="1">
          <color rgb="FF808080"/>
        </stop>
      </gradientFill>
    </fill>
    <fill>
      <gradientFill degree="90">
        <stop position="0">
          <color rgb="FFFFFFFF"/>
        </stop>
        <stop position="1">
          <color rgb="FF808080"/>
        </stop>
      </gradientFill>
    </fill>
    <fill>
      <gradientFill degree="90">
        <stop position="0">
          <color rgb="FFFFFFFF"/>
        </stop>
        <stop position="1">
          <color rgb="FF808080"/>
        </stop>
      </gradientFill>
    </fill>
    <fill>
      <gradientFill degree="90">
        <stop position="0">
          <color rgb="FFFFFFFF"/>
        </stop>
        <stop position="1">
          <color rgb="FF808080"/>
        </stop>
      </gradientFill>
    </fill>
    <fill>
      <gradientFill degree="90">
        <stop position="0">
          <color rgb="FFFFFFFF"/>
        </stop>
        <stop position="1">
          <color rgb="FF808080"/>
        </stop>
      </gradientFill>
    </fill>
    <fill>
      <gradientFill degree="90">
        <stop position="0">
          <color rgb="FFFFFFFF"/>
        </stop>
        <stop position="1">
          <color rgb="FF808080"/>
        </stop>
      </gradientFill>
    </fill>
    <fill>
      <gradientFill degree="90">
        <stop position="0">
          <color rgb="FFFFFFFF"/>
        </stop>
        <stop position="1">
          <color rgb="FF808080"/>
        </stop>
      </gradientFill>
    </fill>
    <fill>
      <gradientFill degree="90">
        <stop position="0">
          <color rgb="FFFFFFFF"/>
        </stop>
        <stop position="1">
          <color rgb="FF808080"/>
        </stop>
      </gradient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s>
  <borders count="38">
    <border>
      <left/>
      <right/>
      <top/>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bottom/>
      <diagonal/>
    </border>
    <border>
      <left style="thin">
        <color auto="1"/>
      </left>
      <right style="thin">
        <color rgb="FF000000"/>
      </right>
      <top/>
      <bottom/>
      <diagonal/>
    </border>
    <border>
      <left style="thin">
        <color auto="1"/>
      </left>
      <right style="thin">
        <color rgb="FF000000"/>
      </right>
      <top/>
      <bottom/>
      <diagonal/>
    </border>
    <border>
      <left style="thin">
        <color auto="1"/>
      </left>
      <right style="thin">
        <color rgb="FF000000"/>
      </right>
      <top/>
      <bottom style="thin">
        <color auto="1"/>
      </bottom>
      <diagonal/>
    </border>
    <border>
      <left style="thin">
        <color auto="1"/>
      </left>
      <right style="thin">
        <color rgb="FF000000"/>
      </right>
      <top/>
      <bottom style="thin">
        <color auto="1"/>
      </bottom>
      <diagonal/>
    </border>
    <border>
      <left style="thin">
        <color auto="1"/>
      </left>
      <right style="thin">
        <color rgb="FF000000"/>
      </right>
      <top/>
      <bottom style="thin">
        <color auto="1"/>
      </bottom>
      <diagonal/>
    </border>
    <border>
      <left style="thin">
        <color auto="1"/>
      </left>
      <right style="thin">
        <color rgb="FF000000"/>
      </right>
      <top/>
      <bottom style="thin">
        <color auto="1"/>
      </bottom>
      <diagonal/>
    </border>
    <border>
      <left style="thin">
        <color auto="1"/>
      </left>
      <right style="thin">
        <color rgb="FF000000"/>
      </right>
      <top/>
      <bottom style="thin">
        <color auto="1"/>
      </bottom>
      <diagonal/>
    </border>
    <border>
      <left style="thin">
        <color auto="1"/>
      </left>
      <right style="thin">
        <color rgb="FF000000"/>
      </right>
      <top/>
      <bottom style="thin">
        <color auto="1"/>
      </bottom>
      <diagonal/>
    </border>
    <border>
      <left style="thin">
        <color auto="1"/>
      </left>
      <right style="thin">
        <color rgb="FF000000"/>
      </right>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bottom style="thin">
        <color auto="1"/>
      </bottom>
      <diagonal/>
    </border>
  </borders>
  <cellStyleXfs count="1">
    <xf numFmtId="0" fontId="0" fillId="0" borderId="0"/>
  </cellStyleXfs>
  <cellXfs count="40">
    <xf numFmtId="0" fontId="0" fillId="0" borderId="0" xfId="0"/>
    <xf numFmtId="0" fontId="2" fillId="2" borderId="1" xfId="0" applyFont="1" applyFill="1" applyBorder="1" applyAlignment="1">
      <alignment horizontal="left" vertical="center"/>
    </xf>
    <xf numFmtId="0" fontId="3" fillId="3" borderId="2" xfId="0" applyFont="1" applyFill="1" applyBorder="1" applyAlignment="1">
      <alignment horizontal="left" vertical="center"/>
    </xf>
    <xf numFmtId="0" fontId="4" fillId="4" borderId="3" xfId="0" applyFont="1" applyFill="1" applyBorder="1" applyAlignment="1">
      <alignment horizontal="left" vertical="center"/>
    </xf>
    <xf numFmtId="0" fontId="5" fillId="5" borderId="4" xfId="0" applyFont="1" applyFill="1" applyBorder="1" applyAlignment="1">
      <alignment horizontal="left" vertical="center"/>
    </xf>
    <xf numFmtId="0" fontId="6" fillId="6" borderId="5" xfId="0" applyFont="1" applyFill="1" applyBorder="1" applyAlignment="1">
      <alignment horizontal="left" vertical="center"/>
    </xf>
    <xf numFmtId="0" fontId="7" fillId="7" borderId="6" xfId="0" applyFont="1" applyFill="1" applyBorder="1" applyAlignment="1">
      <alignment horizontal="left" vertical="center"/>
    </xf>
    <xf numFmtId="0" fontId="8" fillId="8" borderId="7" xfId="0" applyFont="1" applyFill="1" applyBorder="1" applyAlignment="1">
      <alignment horizontal="left" vertical="center"/>
    </xf>
    <xf numFmtId="0" fontId="9" fillId="9" borderId="8" xfId="0" applyFont="1" applyFill="1" applyBorder="1" applyAlignment="1">
      <alignment horizontal="left" vertical="center"/>
    </xf>
    <xf numFmtId="0" fontId="10" fillId="10" borderId="9" xfId="0" applyFont="1" applyFill="1" applyBorder="1" applyAlignment="1">
      <alignment horizontal="left" vertical="distributed"/>
    </xf>
    <xf numFmtId="0" fontId="11" fillId="11" borderId="10" xfId="0" applyFont="1" applyFill="1" applyBorder="1" applyAlignment="1">
      <alignment horizontal="left" vertical="distributed"/>
    </xf>
    <xf numFmtId="164" fontId="12" fillId="12" borderId="11" xfId="0" applyNumberFormat="1" applyFont="1" applyFill="1" applyBorder="1" applyAlignment="1">
      <alignment horizontal="right" vertical="distributed"/>
    </xf>
    <xf numFmtId="0" fontId="13" fillId="13" borderId="12" xfId="0" applyFont="1" applyFill="1" applyBorder="1" applyAlignment="1">
      <alignment horizontal="left" vertical="distributed"/>
    </xf>
    <xf numFmtId="166" fontId="14" fillId="14" borderId="13" xfId="0" applyNumberFormat="1" applyFont="1" applyFill="1" applyBorder="1" applyAlignment="1">
      <alignment horizontal="right" vertical="distributed"/>
    </xf>
    <xf numFmtId="8" fontId="15" fillId="15" borderId="14" xfId="0" applyNumberFormat="1" applyFont="1" applyFill="1" applyBorder="1" applyAlignment="1">
      <alignment horizontal="right" vertical="distributed"/>
    </xf>
    <xf numFmtId="167" fontId="16" fillId="16" borderId="15" xfId="0" applyNumberFormat="1" applyFont="1" applyFill="1" applyBorder="1" applyAlignment="1">
      <alignment horizontal="right" vertical="distributed"/>
    </xf>
    <xf numFmtId="10" fontId="17" fillId="17" borderId="16" xfId="0" applyNumberFormat="1" applyFont="1" applyFill="1" applyBorder="1" applyAlignment="1">
      <alignment horizontal="center" vertical="distributed"/>
    </xf>
    <xf numFmtId="0" fontId="18" fillId="18" borderId="17" xfId="0" applyFont="1" applyFill="1" applyBorder="1" applyAlignment="1">
      <alignment horizontal="center" vertical="distributed"/>
    </xf>
    <xf numFmtId="0" fontId="19" fillId="19" borderId="18" xfId="0" applyFont="1" applyFill="1" applyBorder="1" applyAlignment="1">
      <alignment horizontal="left" vertical="top"/>
    </xf>
    <xf numFmtId="0" fontId="20" fillId="20" borderId="19" xfId="0" applyFont="1" applyFill="1" applyBorder="1" applyAlignment="1">
      <alignment horizontal="left" vertical="top"/>
    </xf>
    <xf numFmtId="0" fontId="21" fillId="21" borderId="20" xfId="0" applyFont="1" applyFill="1" applyBorder="1" applyAlignment="1">
      <alignment horizontal="left" vertical="top" wrapText="1"/>
    </xf>
    <xf numFmtId="0" fontId="22" fillId="22" borderId="21" xfId="0" applyFont="1" applyFill="1" applyBorder="1" applyAlignment="1">
      <alignment horizontal="left" vertical="top"/>
    </xf>
    <xf numFmtId="164" fontId="23" fillId="23" borderId="22" xfId="0" applyNumberFormat="1" applyFont="1" applyFill="1" applyBorder="1" applyAlignment="1">
      <alignment horizontal="right" vertical="top"/>
    </xf>
    <xf numFmtId="0" fontId="24" fillId="24" borderId="23" xfId="0" applyFont="1" applyFill="1" applyBorder="1" applyAlignment="1">
      <alignment horizontal="left" vertical="top"/>
    </xf>
    <xf numFmtId="166" fontId="25" fillId="25" borderId="24" xfId="0" applyNumberFormat="1" applyFont="1" applyFill="1" applyBorder="1" applyAlignment="1">
      <alignment horizontal="right" vertical="top"/>
    </xf>
    <xf numFmtId="167" fontId="26" fillId="26" borderId="25" xfId="0" applyNumberFormat="1" applyFont="1" applyFill="1" applyBorder="1" applyAlignment="1">
      <alignment horizontal="right" vertical="top"/>
    </xf>
    <xf numFmtId="10" fontId="27" fillId="27" borderId="26" xfId="0" applyNumberFormat="1" applyFont="1" applyFill="1" applyBorder="1" applyAlignment="1">
      <alignment horizontal="center" vertical="top"/>
    </xf>
    <xf numFmtId="0" fontId="28" fillId="28" borderId="27" xfId="0" applyFont="1" applyFill="1" applyBorder="1" applyAlignment="1">
      <alignment horizontal="center" vertical="top"/>
    </xf>
    <xf numFmtId="0" fontId="29" fillId="29" borderId="28" xfId="0" applyFont="1" applyFill="1" applyBorder="1" applyAlignment="1">
      <alignment horizontal="left" vertical="distributed"/>
    </xf>
    <xf numFmtId="0" fontId="30" fillId="30" borderId="29" xfId="0" applyFont="1" applyFill="1" applyBorder="1" applyAlignment="1">
      <alignment horizontal="left" vertical="distributed"/>
    </xf>
    <xf numFmtId="164" fontId="31" fillId="31" borderId="30" xfId="0" applyNumberFormat="1" applyFont="1" applyFill="1" applyBorder="1" applyAlignment="1">
      <alignment horizontal="right" vertical="distributed"/>
    </xf>
    <xf numFmtId="0" fontId="32" fillId="32" borderId="31" xfId="0" applyFont="1" applyFill="1" applyBorder="1" applyAlignment="1">
      <alignment horizontal="left" vertical="distributed"/>
    </xf>
    <xf numFmtId="166" fontId="33" fillId="33" borderId="32" xfId="0" applyNumberFormat="1" applyFont="1" applyFill="1" applyBorder="1" applyAlignment="1">
      <alignment horizontal="right" vertical="distributed"/>
    </xf>
    <xf numFmtId="8" fontId="34" fillId="34" borderId="33" xfId="0" applyNumberFormat="1" applyFont="1" applyFill="1" applyBorder="1" applyAlignment="1">
      <alignment horizontal="right" vertical="distributed"/>
    </xf>
    <xf numFmtId="167" fontId="35" fillId="35" borderId="34" xfId="0" applyNumberFormat="1" applyFont="1" applyFill="1" applyBorder="1" applyAlignment="1">
      <alignment horizontal="right" vertical="distributed"/>
    </xf>
    <xf numFmtId="10" fontId="36" fillId="36" borderId="35" xfId="0" applyNumberFormat="1" applyFont="1" applyFill="1" applyBorder="1" applyAlignment="1">
      <alignment horizontal="center" vertical="distributed"/>
    </xf>
    <xf numFmtId="0" fontId="37" fillId="37" borderId="36" xfId="0" applyFont="1" applyFill="1" applyBorder="1" applyAlignment="1">
      <alignment horizontal="center" vertical="distributed"/>
    </xf>
    <xf numFmtId="8" fontId="38" fillId="38" borderId="37" xfId="0" applyNumberFormat="1" applyFont="1" applyFill="1" applyBorder="1" applyAlignment="1">
      <alignment horizontal="right" vertical="top"/>
    </xf>
    <xf numFmtId="165" fontId="1" fillId="0" borderId="0" xfId="0" applyNumberFormat="1" applyFont="1"/>
    <xf numFmtId="0" fontId="0" fillId="0" borderId="0" xfId="0"/>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2:L506"/>
  <sheetViews>
    <sheetView showGridLines="0" tabSelected="1" workbookViewId="0">
      <pane xSplit="2" ySplit="6" topLeftCell="C175" activePane="bottomRight" state="frozen"/>
      <selection pane="topRight"/>
      <selection pane="bottomLeft"/>
      <selection pane="bottomRight" activeCell="B59" sqref="B59"/>
    </sheetView>
  </sheetViews>
  <sheetFormatPr baseColWidth="10" defaultRowHeight="15" outlineLevelRow="4" x14ac:dyDescent="0.2"/>
  <cols>
    <col min="1" max="1" width="17" bestFit="1"/>
    <col min="2" max="2" width="40" bestFit="1"/>
    <col min="3" max="3" width="9" bestFit="1"/>
    <col min="4" max="4" width="11" bestFit="1"/>
    <col min="5" max="5" width="7" bestFit="1"/>
    <col min="6" max="6" width="10" bestFit="1"/>
    <col min="7" max="8" width="14" bestFit="1"/>
    <col min="9" max="12" width="0" hidden="1" bestFit="1"/>
  </cols>
  <sheetData>
    <row r="2" spans="1:12" x14ac:dyDescent="0.2">
      <c r="A2" t="s">
        <v>415</v>
      </c>
      <c r="G2" s="38" t="s">
        <v>0</v>
      </c>
      <c r="H2" s="39"/>
      <c r="I2" s="39"/>
    </row>
    <row r="6" spans="1:12" x14ac:dyDescent="0.2">
      <c r="A6" s="1" t="s">
        <v>1</v>
      </c>
      <c r="B6" s="2" t="s">
        <v>2</v>
      </c>
      <c r="C6" s="3" t="s">
        <v>3</v>
      </c>
      <c r="D6" s="4" t="s">
        <v>4</v>
      </c>
      <c r="E6" s="5" t="s">
        <v>5</v>
      </c>
      <c r="F6" s="6" t="s">
        <v>6</v>
      </c>
      <c r="G6" s="7" t="s">
        <v>7</v>
      </c>
      <c r="H6" s="7" t="s">
        <v>8</v>
      </c>
      <c r="I6" s="8" t="s">
        <v>9</v>
      </c>
      <c r="J6" s="8" t="s">
        <v>10</v>
      </c>
      <c r="K6" s="8" t="s">
        <v>11</v>
      </c>
      <c r="L6" s="8" t="s">
        <v>12</v>
      </c>
    </row>
    <row r="7" spans="1:12" x14ac:dyDescent="0.2">
      <c r="A7" s="9" t="s">
        <v>13</v>
      </c>
      <c r="B7" s="10" t="s">
        <v>14</v>
      </c>
      <c r="C7" s="9" t="s">
        <v>15</v>
      </c>
      <c r="D7" s="11"/>
      <c r="E7" s="12"/>
      <c r="F7" s="13"/>
      <c r="G7" s="14">
        <f>IF((TRIM(L7)="Ja"),SUM(G10,G11,G118,G301,G469,G496),0)</f>
        <v>0</v>
      </c>
      <c r="H7" s="15"/>
      <c r="I7" s="14">
        <f>ROUND(ROUND((K7*G7),4),2)</f>
        <v>0</v>
      </c>
      <c r="J7" s="14">
        <f>ROUND(ROUND((K7*H7),4),2)</f>
        <v>0</v>
      </c>
      <c r="K7" s="16">
        <v>0.19</v>
      </c>
      <c r="L7" s="17" t="s">
        <v>16</v>
      </c>
    </row>
    <row r="8" spans="1:12" outlineLevel="1" x14ac:dyDescent="0.2">
      <c r="A8" s="18"/>
      <c r="B8" s="19" t="s">
        <v>17</v>
      </c>
      <c r="C8" s="18"/>
      <c r="D8" s="18"/>
      <c r="E8" s="18"/>
      <c r="F8" s="18"/>
      <c r="G8" s="18"/>
      <c r="H8" s="18"/>
      <c r="I8" s="18"/>
      <c r="J8" s="18"/>
      <c r="K8" s="18"/>
      <c r="L8" s="18"/>
    </row>
    <row r="9" spans="1:12" ht="371.25" outlineLevel="2" x14ac:dyDescent="0.2">
      <c r="A9" s="18"/>
      <c r="B9" s="20" t="s">
        <v>18</v>
      </c>
      <c r="C9" s="18"/>
      <c r="D9" s="18"/>
      <c r="E9" s="18"/>
      <c r="F9" s="18"/>
      <c r="G9" s="18"/>
      <c r="H9" s="18"/>
      <c r="I9" s="18"/>
      <c r="J9" s="18"/>
      <c r="K9" s="18"/>
      <c r="L9" s="18"/>
    </row>
    <row r="10" spans="1:12" outlineLevel="2" x14ac:dyDescent="0.2">
      <c r="A10" s="21"/>
      <c r="B10" s="21"/>
      <c r="C10" s="21" t="s">
        <v>19</v>
      </c>
      <c r="D10" s="22"/>
      <c r="E10" s="23"/>
      <c r="F10" s="24"/>
      <c r="G10" s="25"/>
      <c r="H10" s="25"/>
      <c r="I10" s="25"/>
      <c r="J10" s="25"/>
      <c r="K10" s="26">
        <v>0.19</v>
      </c>
      <c r="L10" s="27" t="s">
        <v>20</v>
      </c>
    </row>
    <row r="11" spans="1:12" outlineLevel="1" x14ac:dyDescent="0.2">
      <c r="A11" s="28" t="s">
        <v>21</v>
      </c>
      <c r="B11" s="29" t="s">
        <v>22</v>
      </c>
      <c r="C11" s="28" t="s">
        <v>23</v>
      </c>
      <c r="D11" s="30"/>
      <c r="E11" s="31"/>
      <c r="F11" s="32"/>
      <c r="G11" s="33">
        <f>IF((TRIM(L11)="Ja"),SUM(G12,G61,G86,G99),0)</f>
        <v>0</v>
      </c>
      <c r="H11" s="34"/>
      <c r="I11" s="33">
        <f>ROUND(ROUND((K11*G11),4),2)</f>
        <v>0</v>
      </c>
      <c r="J11" s="33">
        <f>ROUND(ROUND((K11*H11),4),2)</f>
        <v>0</v>
      </c>
      <c r="K11" s="35">
        <v>0.19</v>
      </c>
      <c r="L11" s="36" t="s">
        <v>16</v>
      </c>
    </row>
    <row r="12" spans="1:12" outlineLevel="2" x14ac:dyDescent="0.2">
      <c r="A12" s="28" t="s">
        <v>24</v>
      </c>
      <c r="B12" s="29" t="s">
        <v>25</v>
      </c>
      <c r="C12" s="28" t="s">
        <v>26</v>
      </c>
      <c r="D12" s="30"/>
      <c r="E12" s="31"/>
      <c r="F12" s="32"/>
      <c r="G12" s="33">
        <f>IF((TRIM(L12)="Ja"),SUM(G15,G18,G21,G24,G27,G30,G33,G36,G39,G42,G45,G48,G51,G54,G57,G60),0)</f>
        <v>0</v>
      </c>
      <c r="H12" s="34"/>
      <c r="I12" s="33">
        <f>ROUND(ROUND((K12*G12),4),2)</f>
        <v>0</v>
      </c>
      <c r="J12" s="33">
        <f>ROUND(ROUND((K12*H12),4),2)</f>
        <v>0</v>
      </c>
      <c r="K12" s="35">
        <v>0.19</v>
      </c>
      <c r="L12" s="36" t="s">
        <v>16</v>
      </c>
    </row>
    <row r="13" spans="1:12" outlineLevel="3" x14ac:dyDescent="0.2">
      <c r="A13" s="18"/>
      <c r="B13" s="19" t="s">
        <v>27</v>
      </c>
      <c r="C13" s="18"/>
      <c r="D13" s="18"/>
      <c r="E13" s="18"/>
      <c r="F13" s="18"/>
      <c r="G13" s="18"/>
      <c r="H13" s="18"/>
      <c r="I13" s="18"/>
      <c r="J13" s="18"/>
      <c r="K13" s="18"/>
      <c r="L13" s="18"/>
    </row>
    <row r="14" spans="1:12" ht="22.5" outlineLevel="4" x14ac:dyDescent="0.2">
      <c r="A14" s="18"/>
      <c r="B14" s="20" t="s">
        <v>28</v>
      </c>
      <c r="C14" s="18"/>
      <c r="D14" s="18"/>
      <c r="E14" s="18"/>
      <c r="F14" s="18"/>
      <c r="G14" s="18"/>
      <c r="H14" s="18"/>
      <c r="I14" s="18"/>
      <c r="J14" s="18"/>
      <c r="K14" s="18"/>
      <c r="L14" s="18"/>
    </row>
    <row r="15" spans="1:12" outlineLevel="4" x14ac:dyDescent="0.2">
      <c r="A15" s="21"/>
      <c r="B15" s="21"/>
      <c r="C15" s="21" t="s">
        <v>29</v>
      </c>
      <c r="D15" s="22"/>
      <c r="E15" s="23"/>
      <c r="F15" s="24"/>
      <c r="G15" s="25"/>
      <c r="H15" s="25"/>
      <c r="I15" s="37">
        <f>ROUND(ROUND((K15*G15),4),2)</f>
        <v>0</v>
      </c>
      <c r="J15" s="37">
        <f>ROUND(ROUND((K15*H15),4),2)</f>
        <v>0</v>
      </c>
      <c r="K15" s="26">
        <v>0.19</v>
      </c>
      <c r="L15" s="27" t="s">
        <v>20</v>
      </c>
    </row>
    <row r="16" spans="1:12" outlineLevel="3" x14ac:dyDescent="0.2">
      <c r="A16" s="18" t="s">
        <v>30</v>
      </c>
      <c r="B16" s="19" t="s">
        <v>31</v>
      </c>
      <c r="C16" s="18"/>
      <c r="D16" s="18"/>
      <c r="E16" s="18"/>
      <c r="F16" s="18"/>
      <c r="G16" s="18"/>
      <c r="H16" s="18"/>
      <c r="I16" s="18"/>
      <c r="J16" s="18"/>
      <c r="K16" s="18"/>
      <c r="L16" s="18"/>
    </row>
    <row r="17" spans="1:12" ht="22.5" outlineLevel="4" x14ac:dyDescent="0.2">
      <c r="A17" s="18"/>
      <c r="B17" s="20" t="s">
        <v>32</v>
      </c>
      <c r="C17" s="18"/>
      <c r="D17" s="18"/>
      <c r="E17" s="18"/>
      <c r="F17" s="18"/>
      <c r="G17" s="18"/>
      <c r="H17" s="18"/>
      <c r="I17" s="18"/>
      <c r="J17" s="18"/>
      <c r="K17" s="18"/>
      <c r="L17" s="18"/>
    </row>
    <row r="18" spans="1:12" outlineLevel="4" x14ac:dyDescent="0.2">
      <c r="A18" s="21"/>
      <c r="B18" s="21"/>
      <c r="C18" s="21" t="s">
        <v>33</v>
      </c>
      <c r="D18" s="22">
        <v>1</v>
      </c>
      <c r="E18" s="23" t="s">
        <v>34</v>
      </c>
      <c r="F18" s="24"/>
      <c r="G18" s="37">
        <f>IF((TRIM(L18)="Ja"),ROUND(ROUND((D18*F18),4),2),0)</f>
        <v>0</v>
      </c>
      <c r="H18" s="25"/>
      <c r="I18" s="37">
        <f>ROUND(ROUND((K18*G18),4),2)</f>
        <v>0</v>
      </c>
      <c r="J18" s="37">
        <f>ROUND(ROUND((K18*H18),4),2)</f>
        <v>0</v>
      </c>
      <c r="K18" s="26">
        <v>0.19</v>
      </c>
      <c r="L18" s="27" t="s">
        <v>16</v>
      </c>
    </row>
    <row r="19" spans="1:12" outlineLevel="3" x14ac:dyDescent="0.2">
      <c r="A19" s="18"/>
      <c r="B19" s="19" t="s">
        <v>27</v>
      </c>
      <c r="C19" s="18"/>
      <c r="D19" s="18"/>
      <c r="E19" s="18"/>
      <c r="F19" s="18"/>
      <c r="G19" s="18"/>
      <c r="H19" s="18"/>
      <c r="I19" s="18"/>
      <c r="J19" s="18"/>
      <c r="K19" s="18"/>
      <c r="L19" s="18"/>
    </row>
    <row r="20" spans="1:12" ht="56.25" outlineLevel="4" x14ac:dyDescent="0.2">
      <c r="A20" s="18"/>
      <c r="B20" s="20" t="s">
        <v>35</v>
      </c>
      <c r="C20" s="18"/>
      <c r="D20" s="18"/>
      <c r="E20" s="18"/>
      <c r="F20" s="18"/>
      <c r="G20" s="18"/>
      <c r="H20" s="18"/>
      <c r="I20" s="18"/>
      <c r="J20" s="18"/>
      <c r="K20" s="18"/>
      <c r="L20" s="18"/>
    </row>
    <row r="21" spans="1:12" outlineLevel="4" x14ac:dyDescent="0.2">
      <c r="A21" s="21"/>
      <c r="B21" s="21"/>
      <c r="C21" s="21" t="s">
        <v>29</v>
      </c>
      <c r="D21" s="22"/>
      <c r="E21" s="23"/>
      <c r="F21" s="24"/>
      <c r="G21" s="25"/>
      <c r="H21" s="25"/>
      <c r="I21" s="37">
        <f>ROUND(ROUND((K21*G21),4),2)</f>
        <v>0</v>
      </c>
      <c r="J21" s="37">
        <f>ROUND(ROUND((K21*H21),4),2)</f>
        <v>0</v>
      </c>
      <c r="K21" s="26">
        <v>0.19</v>
      </c>
      <c r="L21" s="27" t="s">
        <v>20</v>
      </c>
    </row>
    <row r="22" spans="1:12" outlineLevel="3" x14ac:dyDescent="0.2">
      <c r="A22" s="18" t="s">
        <v>36</v>
      </c>
      <c r="B22" s="19" t="s">
        <v>37</v>
      </c>
      <c r="C22" s="18"/>
      <c r="D22" s="18"/>
      <c r="E22" s="18"/>
      <c r="F22" s="18"/>
      <c r="G22" s="18"/>
      <c r="H22" s="18"/>
      <c r="I22" s="18"/>
      <c r="J22" s="18"/>
      <c r="K22" s="18"/>
      <c r="L22" s="18"/>
    </row>
    <row r="23" spans="1:12" ht="45" outlineLevel="4" x14ac:dyDescent="0.2">
      <c r="A23" s="18"/>
      <c r="B23" s="20" t="s">
        <v>38</v>
      </c>
      <c r="C23" s="18"/>
      <c r="D23" s="18"/>
      <c r="E23" s="18"/>
      <c r="F23" s="18"/>
      <c r="G23" s="18"/>
      <c r="H23" s="18"/>
      <c r="I23" s="18"/>
      <c r="J23" s="18"/>
      <c r="K23" s="18"/>
      <c r="L23" s="18"/>
    </row>
    <row r="24" spans="1:12" outlineLevel="4" x14ac:dyDescent="0.2">
      <c r="A24" s="21"/>
      <c r="B24" s="21"/>
      <c r="C24" s="21" t="s">
        <v>33</v>
      </c>
      <c r="D24" s="22">
        <v>1</v>
      </c>
      <c r="E24" s="23" t="s">
        <v>34</v>
      </c>
      <c r="F24" s="24"/>
      <c r="G24" s="37">
        <f>IF((TRIM(L24)="Ja"),ROUND(ROUND((D24*F24),4),2),0)</f>
        <v>0</v>
      </c>
      <c r="H24" s="25"/>
      <c r="I24" s="37">
        <f>ROUND(ROUND((K24*G24),4),2)</f>
        <v>0</v>
      </c>
      <c r="J24" s="37">
        <f>ROUND(ROUND((K24*H24),4),2)</f>
        <v>0</v>
      </c>
      <c r="K24" s="26">
        <v>0.19</v>
      </c>
      <c r="L24" s="27" t="s">
        <v>16</v>
      </c>
    </row>
    <row r="25" spans="1:12" outlineLevel="3" x14ac:dyDescent="0.2">
      <c r="A25" s="18"/>
      <c r="B25" s="19" t="s">
        <v>27</v>
      </c>
      <c r="C25" s="18"/>
      <c r="D25" s="18"/>
      <c r="E25" s="18"/>
      <c r="F25" s="18"/>
      <c r="G25" s="18"/>
      <c r="H25" s="18"/>
      <c r="I25" s="18"/>
      <c r="J25" s="18"/>
      <c r="K25" s="18"/>
      <c r="L25" s="18"/>
    </row>
    <row r="26" spans="1:12" ht="33.75" outlineLevel="4" x14ac:dyDescent="0.2">
      <c r="A26" s="18"/>
      <c r="B26" s="20" t="s">
        <v>39</v>
      </c>
      <c r="C26" s="18"/>
      <c r="D26" s="18"/>
      <c r="E26" s="18"/>
      <c r="F26" s="18"/>
      <c r="G26" s="18"/>
      <c r="H26" s="18"/>
      <c r="I26" s="18"/>
      <c r="J26" s="18"/>
      <c r="K26" s="18"/>
      <c r="L26" s="18"/>
    </row>
    <row r="27" spans="1:12" outlineLevel="4" x14ac:dyDescent="0.2">
      <c r="A27" s="21"/>
      <c r="B27" s="21"/>
      <c r="C27" s="21" t="s">
        <v>29</v>
      </c>
      <c r="D27" s="22"/>
      <c r="E27" s="23"/>
      <c r="F27" s="24"/>
      <c r="G27" s="25"/>
      <c r="H27" s="25"/>
      <c r="I27" s="37">
        <f>ROUND(ROUND((K27*G27),4),2)</f>
        <v>0</v>
      </c>
      <c r="J27" s="37">
        <f>ROUND(ROUND((K27*H27),4),2)</f>
        <v>0</v>
      </c>
      <c r="K27" s="26">
        <v>0.19</v>
      </c>
      <c r="L27" s="27" t="s">
        <v>20</v>
      </c>
    </row>
    <row r="28" spans="1:12" outlineLevel="3" x14ac:dyDescent="0.2">
      <c r="A28" s="18" t="s">
        <v>40</v>
      </c>
      <c r="B28" s="19" t="s">
        <v>41</v>
      </c>
      <c r="C28" s="18"/>
      <c r="D28" s="18"/>
      <c r="E28" s="18"/>
      <c r="F28" s="18"/>
      <c r="G28" s="18"/>
      <c r="H28" s="18"/>
      <c r="I28" s="18"/>
      <c r="J28" s="18"/>
      <c r="K28" s="18"/>
      <c r="L28" s="18"/>
    </row>
    <row r="29" spans="1:12" ht="33.75" outlineLevel="4" x14ac:dyDescent="0.2">
      <c r="A29" s="18"/>
      <c r="B29" s="20" t="s">
        <v>42</v>
      </c>
      <c r="C29" s="18"/>
      <c r="D29" s="18"/>
      <c r="E29" s="18"/>
      <c r="F29" s="18"/>
      <c r="G29" s="18"/>
      <c r="H29" s="18"/>
      <c r="I29" s="18"/>
      <c r="J29" s="18"/>
      <c r="K29" s="18"/>
      <c r="L29" s="18"/>
    </row>
    <row r="30" spans="1:12" outlineLevel="4" x14ac:dyDescent="0.2">
      <c r="A30" s="21"/>
      <c r="B30" s="21"/>
      <c r="C30" s="21" t="s">
        <v>33</v>
      </c>
      <c r="D30" s="22">
        <v>1</v>
      </c>
      <c r="E30" s="23" t="s">
        <v>34</v>
      </c>
      <c r="F30" s="24"/>
      <c r="G30" s="37">
        <f>IF((TRIM(L30)="Ja"),ROUND(ROUND((D30*F30),4),2),0)</f>
        <v>0</v>
      </c>
      <c r="H30" s="25"/>
      <c r="I30" s="37">
        <f>ROUND(ROUND((K30*G30),4),2)</f>
        <v>0</v>
      </c>
      <c r="J30" s="37">
        <f>ROUND(ROUND((K30*H30),4),2)</f>
        <v>0</v>
      </c>
      <c r="K30" s="26">
        <v>0.19</v>
      </c>
      <c r="L30" s="27" t="s">
        <v>16</v>
      </c>
    </row>
    <row r="31" spans="1:12" outlineLevel="3" x14ac:dyDescent="0.2">
      <c r="A31" s="18"/>
      <c r="B31" s="19" t="s">
        <v>27</v>
      </c>
      <c r="C31" s="18"/>
      <c r="D31" s="18"/>
      <c r="E31" s="18"/>
      <c r="F31" s="18"/>
      <c r="G31" s="18"/>
      <c r="H31" s="18"/>
      <c r="I31" s="18"/>
      <c r="J31" s="18"/>
      <c r="K31" s="18"/>
      <c r="L31" s="18"/>
    </row>
    <row r="32" spans="1:12" ht="33.75" outlineLevel="4" x14ac:dyDescent="0.2">
      <c r="A32" s="18"/>
      <c r="B32" s="20" t="s">
        <v>43</v>
      </c>
      <c r="C32" s="18"/>
      <c r="D32" s="18"/>
      <c r="E32" s="18"/>
      <c r="F32" s="18"/>
      <c r="G32" s="18"/>
      <c r="H32" s="18"/>
      <c r="I32" s="18"/>
      <c r="J32" s="18"/>
      <c r="K32" s="18"/>
      <c r="L32" s="18"/>
    </row>
    <row r="33" spans="1:12" outlineLevel="4" x14ac:dyDescent="0.2">
      <c r="A33" s="21"/>
      <c r="B33" s="21"/>
      <c r="C33" s="21" t="s">
        <v>29</v>
      </c>
      <c r="D33" s="22"/>
      <c r="E33" s="23"/>
      <c r="F33" s="24"/>
      <c r="G33" s="25"/>
      <c r="H33" s="25"/>
      <c r="I33" s="37">
        <f>ROUND(ROUND((K33*G33),4),2)</f>
        <v>0</v>
      </c>
      <c r="J33" s="37">
        <f>ROUND(ROUND((K33*H33),4),2)</f>
        <v>0</v>
      </c>
      <c r="K33" s="26">
        <v>0.19</v>
      </c>
      <c r="L33" s="27" t="s">
        <v>20</v>
      </c>
    </row>
    <row r="34" spans="1:12" outlineLevel="3" x14ac:dyDescent="0.2">
      <c r="A34" s="18" t="s">
        <v>44</v>
      </c>
      <c r="B34" s="19" t="s">
        <v>45</v>
      </c>
      <c r="C34" s="18"/>
      <c r="D34" s="18"/>
      <c r="E34" s="18"/>
      <c r="F34" s="18"/>
      <c r="G34" s="18"/>
      <c r="H34" s="18"/>
      <c r="I34" s="18"/>
      <c r="J34" s="18"/>
      <c r="K34" s="18"/>
      <c r="L34" s="18"/>
    </row>
    <row r="35" spans="1:12" ht="33.75" outlineLevel="4" x14ac:dyDescent="0.2">
      <c r="A35" s="18"/>
      <c r="B35" s="20" t="s">
        <v>46</v>
      </c>
      <c r="C35" s="18"/>
      <c r="D35" s="18"/>
      <c r="E35" s="18"/>
      <c r="F35" s="18"/>
      <c r="G35" s="18"/>
      <c r="H35" s="18"/>
      <c r="I35" s="18"/>
      <c r="J35" s="18"/>
      <c r="K35" s="18"/>
      <c r="L35" s="18"/>
    </row>
    <row r="36" spans="1:12" outlineLevel="4" x14ac:dyDescent="0.2">
      <c r="A36" s="21"/>
      <c r="B36" s="21"/>
      <c r="C36" s="21" t="s">
        <v>33</v>
      </c>
      <c r="D36" s="22">
        <v>1</v>
      </c>
      <c r="E36" s="23" t="s">
        <v>34</v>
      </c>
      <c r="F36" s="24"/>
      <c r="G36" s="37">
        <f>IF((TRIM(L36)="Ja"),ROUND(ROUND((D36*F36),4),2),0)</f>
        <v>0</v>
      </c>
      <c r="H36" s="25"/>
      <c r="I36" s="37">
        <f>ROUND(ROUND((K36*G36),4),2)</f>
        <v>0</v>
      </c>
      <c r="J36" s="37">
        <f>ROUND(ROUND((K36*H36),4),2)</f>
        <v>0</v>
      </c>
      <c r="K36" s="26">
        <v>0.19</v>
      </c>
      <c r="L36" s="27" t="s">
        <v>16</v>
      </c>
    </row>
    <row r="37" spans="1:12" outlineLevel="3" x14ac:dyDescent="0.2">
      <c r="A37" s="18"/>
      <c r="B37" s="19" t="s">
        <v>27</v>
      </c>
      <c r="C37" s="18"/>
      <c r="D37" s="18"/>
      <c r="E37" s="18"/>
      <c r="F37" s="18"/>
      <c r="G37" s="18"/>
      <c r="H37" s="18"/>
      <c r="I37" s="18"/>
      <c r="J37" s="18"/>
      <c r="K37" s="18"/>
      <c r="L37" s="18"/>
    </row>
    <row r="38" spans="1:12" ht="33.75" outlineLevel="4" x14ac:dyDescent="0.2">
      <c r="A38" s="18"/>
      <c r="B38" s="20" t="s">
        <v>47</v>
      </c>
      <c r="C38" s="18"/>
      <c r="D38" s="18"/>
      <c r="E38" s="18"/>
      <c r="F38" s="18"/>
      <c r="G38" s="18"/>
      <c r="H38" s="18"/>
      <c r="I38" s="18"/>
      <c r="J38" s="18"/>
      <c r="K38" s="18"/>
      <c r="L38" s="18"/>
    </row>
    <row r="39" spans="1:12" outlineLevel="4" x14ac:dyDescent="0.2">
      <c r="A39" s="21"/>
      <c r="B39" s="21"/>
      <c r="C39" s="21" t="s">
        <v>29</v>
      </c>
      <c r="D39" s="22"/>
      <c r="E39" s="23"/>
      <c r="F39" s="24"/>
      <c r="G39" s="25"/>
      <c r="H39" s="25"/>
      <c r="I39" s="37">
        <f>ROUND(ROUND((K39*G39),4),2)</f>
        <v>0</v>
      </c>
      <c r="J39" s="37">
        <f>ROUND(ROUND((K39*H39),4),2)</f>
        <v>0</v>
      </c>
      <c r="K39" s="26">
        <v>0.19</v>
      </c>
      <c r="L39" s="27" t="s">
        <v>20</v>
      </c>
    </row>
    <row r="40" spans="1:12" outlineLevel="3" x14ac:dyDescent="0.2">
      <c r="A40" s="18" t="s">
        <v>48</v>
      </c>
      <c r="B40" s="19" t="s">
        <v>49</v>
      </c>
      <c r="C40" s="18"/>
      <c r="D40" s="18"/>
      <c r="E40" s="18"/>
      <c r="F40" s="18"/>
      <c r="G40" s="18"/>
      <c r="H40" s="18"/>
      <c r="I40" s="18"/>
      <c r="J40" s="18"/>
      <c r="K40" s="18"/>
      <c r="L40" s="18"/>
    </row>
    <row r="41" spans="1:12" ht="33.75" outlineLevel="4" x14ac:dyDescent="0.2">
      <c r="A41" s="18"/>
      <c r="B41" s="20" t="s">
        <v>50</v>
      </c>
      <c r="C41" s="18"/>
      <c r="D41" s="18"/>
      <c r="E41" s="18"/>
      <c r="F41" s="18"/>
      <c r="G41" s="18"/>
      <c r="H41" s="18"/>
      <c r="I41" s="18"/>
      <c r="J41" s="18"/>
      <c r="K41" s="18"/>
      <c r="L41" s="18"/>
    </row>
    <row r="42" spans="1:12" outlineLevel="4" x14ac:dyDescent="0.2">
      <c r="A42" s="21"/>
      <c r="B42" s="21"/>
      <c r="C42" s="21" t="s">
        <v>33</v>
      </c>
      <c r="D42" s="22">
        <v>2</v>
      </c>
      <c r="E42" s="23" t="s">
        <v>51</v>
      </c>
      <c r="F42" s="24"/>
      <c r="G42" s="37">
        <f>IF((TRIM(L42)="Ja"),ROUND(ROUND((D42*F42),4),2),0)</f>
        <v>0</v>
      </c>
      <c r="H42" s="25"/>
      <c r="I42" s="37">
        <f>ROUND(ROUND((K42*G42),4),2)</f>
        <v>0</v>
      </c>
      <c r="J42" s="37">
        <f>ROUND(ROUND((K42*H42),4),2)</f>
        <v>0</v>
      </c>
      <c r="K42" s="26">
        <v>0.19</v>
      </c>
      <c r="L42" s="27" t="s">
        <v>16</v>
      </c>
    </row>
    <row r="43" spans="1:12" outlineLevel="3" x14ac:dyDescent="0.2">
      <c r="A43" s="18"/>
      <c r="B43" s="19" t="s">
        <v>27</v>
      </c>
      <c r="C43" s="18"/>
      <c r="D43" s="18"/>
      <c r="E43" s="18"/>
      <c r="F43" s="18"/>
      <c r="G43" s="18"/>
      <c r="H43" s="18"/>
      <c r="I43" s="18"/>
      <c r="J43" s="18"/>
      <c r="K43" s="18"/>
      <c r="L43" s="18"/>
    </row>
    <row r="44" spans="1:12" ht="33.75" outlineLevel="4" x14ac:dyDescent="0.2">
      <c r="A44" s="18"/>
      <c r="B44" s="20" t="s">
        <v>47</v>
      </c>
      <c r="C44" s="18"/>
      <c r="D44" s="18"/>
      <c r="E44" s="18"/>
      <c r="F44" s="18"/>
      <c r="G44" s="18"/>
      <c r="H44" s="18"/>
      <c r="I44" s="18"/>
      <c r="J44" s="18"/>
      <c r="K44" s="18"/>
      <c r="L44" s="18"/>
    </row>
    <row r="45" spans="1:12" outlineLevel="4" x14ac:dyDescent="0.2">
      <c r="A45" s="21"/>
      <c r="B45" s="21"/>
      <c r="C45" s="21" t="s">
        <v>29</v>
      </c>
      <c r="D45" s="22"/>
      <c r="E45" s="23"/>
      <c r="F45" s="24"/>
      <c r="G45" s="25"/>
      <c r="H45" s="25"/>
      <c r="I45" s="37">
        <f>ROUND(ROUND((K45*G45),4),2)</f>
        <v>0</v>
      </c>
      <c r="J45" s="37">
        <f>ROUND(ROUND((K45*H45),4),2)</f>
        <v>0</v>
      </c>
      <c r="K45" s="26">
        <v>0.19</v>
      </c>
      <c r="L45" s="27" t="s">
        <v>20</v>
      </c>
    </row>
    <row r="46" spans="1:12" outlineLevel="3" x14ac:dyDescent="0.2">
      <c r="A46" s="18" t="s">
        <v>52</v>
      </c>
      <c r="B46" s="19" t="s">
        <v>53</v>
      </c>
      <c r="C46" s="18"/>
      <c r="D46" s="18"/>
      <c r="E46" s="18"/>
      <c r="F46" s="18"/>
      <c r="G46" s="18"/>
      <c r="H46" s="18"/>
      <c r="I46" s="18"/>
      <c r="J46" s="18"/>
      <c r="K46" s="18"/>
      <c r="L46" s="18"/>
    </row>
    <row r="47" spans="1:12" ht="33.75" outlineLevel="4" x14ac:dyDescent="0.2">
      <c r="A47" s="18"/>
      <c r="B47" s="20" t="s">
        <v>54</v>
      </c>
      <c r="C47" s="18"/>
      <c r="D47" s="18"/>
      <c r="E47" s="18"/>
      <c r="F47" s="18"/>
      <c r="G47" s="18"/>
      <c r="H47" s="18"/>
      <c r="I47" s="18"/>
      <c r="J47" s="18"/>
      <c r="K47" s="18"/>
      <c r="L47" s="18"/>
    </row>
    <row r="48" spans="1:12" outlineLevel="4" x14ac:dyDescent="0.2">
      <c r="A48" s="21"/>
      <c r="B48" s="21"/>
      <c r="C48" s="21" t="s">
        <v>33</v>
      </c>
      <c r="D48" s="22">
        <v>1</v>
      </c>
      <c r="E48" s="23" t="s">
        <v>51</v>
      </c>
      <c r="F48" s="24"/>
      <c r="G48" s="37">
        <f>IF((TRIM(L48)="Ja"),ROUND(ROUND((D48*F48),4),2),0)</f>
        <v>0</v>
      </c>
      <c r="H48" s="25"/>
      <c r="I48" s="37">
        <f>ROUND(ROUND((K48*G48),4),2)</f>
        <v>0</v>
      </c>
      <c r="J48" s="37">
        <f>ROUND(ROUND((K48*H48),4),2)</f>
        <v>0</v>
      </c>
      <c r="K48" s="26">
        <v>0.19</v>
      </c>
      <c r="L48" s="27" t="s">
        <v>16</v>
      </c>
    </row>
    <row r="49" spans="1:12" outlineLevel="3" x14ac:dyDescent="0.2">
      <c r="A49" s="18"/>
      <c r="B49" s="19" t="s">
        <v>27</v>
      </c>
      <c r="C49" s="18"/>
      <c r="D49" s="18"/>
      <c r="E49" s="18"/>
      <c r="F49" s="18"/>
      <c r="G49" s="18"/>
      <c r="H49" s="18"/>
      <c r="I49" s="18"/>
      <c r="J49" s="18"/>
      <c r="K49" s="18"/>
      <c r="L49" s="18"/>
    </row>
    <row r="50" spans="1:12" ht="22.5" outlineLevel="4" x14ac:dyDescent="0.2">
      <c r="A50" s="18"/>
      <c r="B50" s="20" t="s">
        <v>55</v>
      </c>
      <c r="C50" s="18"/>
      <c r="D50" s="18"/>
      <c r="E50" s="18"/>
      <c r="F50" s="18"/>
      <c r="G50" s="18"/>
      <c r="H50" s="18"/>
      <c r="I50" s="18"/>
      <c r="J50" s="18"/>
      <c r="K50" s="18"/>
      <c r="L50" s="18"/>
    </row>
    <row r="51" spans="1:12" outlineLevel="4" x14ac:dyDescent="0.2">
      <c r="A51" s="21"/>
      <c r="B51" s="21"/>
      <c r="C51" s="21" t="s">
        <v>29</v>
      </c>
      <c r="D51" s="22"/>
      <c r="E51" s="23"/>
      <c r="F51" s="24"/>
      <c r="G51" s="25"/>
      <c r="H51" s="25"/>
      <c r="I51" s="37">
        <f>ROUND(ROUND((K51*G51),4),2)</f>
        <v>0</v>
      </c>
      <c r="J51" s="37">
        <f>ROUND(ROUND((K51*H51),4),2)</f>
        <v>0</v>
      </c>
      <c r="K51" s="26">
        <v>0.19</v>
      </c>
      <c r="L51" s="27" t="s">
        <v>20</v>
      </c>
    </row>
    <row r="52" spans="1:12" outlineLevel="3" x14ac:dyDescent="0.2">
      <c r="A52" s="18" t="s">
        <v>56</v>
      </c>
      <c r="B52" s="19" t="s">
        <v>57</v>
      </c>
      <c r="C52" s="18"/>
      <c r="D52" s="18"/>
      <c r="E52" s="18"/>
      <c r="F52" s="18"/>
      <c r="G52" s="18"/>
      <c r="H52" s="18"/>
      <c r="I52" s="18"/>
      <c r="J52" s="18"/>
      <c r="K52" s="18"/>
      <c r="L52" s="18"/>
    </row>
    <row r="53" spans="1:12" ht="33.75" outlineLevel="4" x14ac:dyDescent="0.2">
      <c r="A53" s="18"/>
      <c r="B53" s="20" t="s">
        <v>58</v>
      </c>
      <c r="C53" s="18"/>
      <c r="D53" s="18"/>
      <c r="E53" s="18"/>
      <c r="F53" s="18"/>
      <c r="G53" s="18"/>
      <c r="H53" s="18"/>
      <c r="I53" s="18"/>
      <c r="J53" s="18"/>
      <c r="K53" s="18"/>
      <c r="L53" s="18"/>
    </row>
    <row r="54" spans="1:12" outlineLevel="4" x14ac:dyDescent="0.2">
      <c r="A54" s="21"/>
      <c r="B54" s="21"/>
      <c r="C54" s="21" t="s">
        <v>33</v>
      </c>
      <c r="D54" s="22">
        <v>1</v>
      </c>
      <c r="E54" s="23" t="s">
        <v>34</v>
      </c>
      <c r="F54" s="24"/>
      <c r="G54" s="37">
        <f>IF((TRIM(L54)="Ja"),ROUND(ROUND((D54*F54),4),2),0)</f>
        <v>0</v>
      </c>
      <c r="H54" s="25"/>
      <c r="I54" s="37">
        <f>ROUND(ROUND((K54*G54),4),2)</f>
        <v>0</v>
      </c>
      <c r="J54" s="37">
        <f>ROUND(ROUND((K54*H54),4),2)</f>
        <v>0</v>
      </c>
      <c r="K54" s="26">
        <v>0.19</v>
      </c>
      <c r="L54" s="27" t="s">
        <v>16</v>
      </c>
    </row>
    <row r="55" spans="1:12" outlineLevel="3" x14ac:dyDescent="0.2">
      <c r="A55" s="18"/>
      <c r="B55" s="19" t="s">
        <v>27</v>
      </c>
      <c r="C55" s="18"/>
      <c r="D55" s="18"/>
      <c r="E55" s="18"/>
      <c r="F55" s="18"/>
      <c r="G55" s="18"/>
      <c r="H55" s="18"/>
      <c r="I55" s="18"/>
      <c r="J55" s="18"/>
      <c r="K55" s="18"/>
      <c r="L55" s="18"/>
    </row>
    <row r="56" spans="1:12" ht="22.5" outlineLevel="4" x14ac:dyDescent="0.2">
      <c r="A56" s="18"/>
      <c r="B56" s="20" t="s">
        <v>59</v>
      </c>
      <c r="C56" s="18"/>
      <c r="D56" s="18"/>
      <c r="E56" s="18"/>
      <c r="F56" s="18"/>
      <c r="G56" s="18"/>
      <c r="H56" s="18"/>
      <c r="I56" s="18"/>
      <c r="J56" s="18"/>
      <c r="K56" s="18"/>
      <c r="L56" s="18"/>
    </row>
    <row r="57" spans="1:12" outlineLevel="4" x14ac:dyDescent="0.2">
      <c r="A57" s="21"/>
      <c r="B57" s="21"/>
      <c r="C57" s="21" t="s">
        <v>29</v>
      </c>
      <c r="D57" s="22"/>
      <c r="E57" s="23"/>
      <c r="F57" s="24"/>
      <c r="G57" s="25"/>
      <c r="H57" s="25"/>
      <c r="I57" s="37">
        <f>ROUND(ROUND((K57*G57),4),2)</f>
        <v>0</v>
      </c>
      <c r="J57" s="37">
        <f>ROUND(ROUND((K57*H57),4),2)</f>
        <v>0</v>
      </c>
      <c r="K57" s="26">
        <v>0.19</v>
      </c>
      <c r="L57" s="27" t="s">
        <v>20</v>
      </c>
    </row>
    <row r="58" spans="1:12" outlineLevel="3" x14ac:dyDescent="0.2">
      <c r="A58" s="18" t="s">
        <v>60</v>
      </c>
      <c r="B58" s="19" t="s">
        <v>61</v>
      </c>
      <c r="C58" s="18"/>
      <c r="D58" s="18"/>
      <c r="E58" s="18"/>
      <c r="F58" s="18"/>
      <c r="G58" s="18"/>
      <c r="H58" s="18"/>
      <c r="I58" s="18"/>
      <c r="J58" s="18"/>
      <c r="K58" s="18"/>
      <c r="L58" s="18"/>
    </row>
    <row r="59" spans="1:12" ht="45" outlineLevel="4" x14ac:dyDescent="0.2">
      <c r="A59" s="18"/>
      <c r="B59" s="20" t="s">
        <v>62</v>
      </c>
      <c r="C59" s="18"/>
      <c r="D59" s="18"/>
      <c r="E59" s="18"/>
      <c r="F59" s="18"/>
      <c r="G59" s="18"/>
      <c r="H59" s="18"/>
      <c r="I59" s="18"/>
      <c r="J59" s="18"/>
      <c r="K59" s="18"/>
      <c r="L59" s="18"/>
    </row>
    <row r="60" spans="1:12" outlineLevel="4" x14ac:dyDescent="0.2">
      <c r="A60" s="21"/>
      <c r="B60" s="21"/>
      <c r="C60" s="21" t="s">
        <v>33</v>
      </c>
      <c r="D60" s="22">
        <v>1</v>
      </c>
      <c r="E60" s="23" t="s">
        <v>34</v>
      </c>
      <c r="F60" s="24"/>
      <c r="G60" s="37">
        <f>IF((TRIM(L60)="Ja"),ROUND(ROUND((D60*F60),4),2),0)</f>
        <v>0</v>
      </c>
      <c r="H60" s="25"/>
      <c r="I60" s="37">
        <f>ROUND(ROUND((K60*G60),4),2)</f>
        <v>0</v>
      </c>
      <c r="J60" s="37">
        <f>ROUND(ROUND((K60*H60),4),2)</f>
        <v>0</v>
      </c>
      <c r="K60" s="26">
        <v>0.19</v>
      </c>
      <c r="L60" s="27" t="s">
        <v>16</v>
      </c>
    </row>
    <row r="61" spans="1:12" outlineLevel="2" x14ac:dyDescent="0.2">
      <c r="A61" s="28" t="s">
        <v>63</v>
      </c>
      <c r="B61" s="29" t="s">
        <v>64</v>
      </c>
      <c r="C61" s="28" t="s">
        <v>26</v>
      </c>
      <c r="D61" s="30"/>
      <c r="E61" s="31"/>
      <c r="F61" s="32"/>
      <c r="G61" s="33">
        <f>IF((TRIM(L61)="Ja"),SUM(G64,G67,G70,G73,G76,G79,G82,G85),0)</f>
        <v>0</v>
      </c>
      <c r="H61" s="34"/>
      <c r="I61" s="33">
        <f>ROUND(ROUND((K61*G61),4),2)</f>
        <v>0</v>
      </c>
      <c r="J61" s="33">
        <f>ROUND(ROUND((K61*H61),4),2)</f>
        <v>0</v>
      </c>
      <c r="K61" s="35">
        <v>0.19</v>
      </c>
      <c r="L61" s="36" t="s">
        <v>16</v>
      </c>
    </row>
    <row r="62" spans="1:12" outlineLevel="3" x14ac:dyDescent="0.2">
      <c r="A62" s="18"/>
      <c r="B62" s="19" t="s">
        <v>65</v>
      </c>
      <c r="C62" s="18"/>
      <c r="D62" s="18"/>
      <c r="E62" s="18"/>
      <c r="F62" s="18"/>
      <c r="G62" s="18"/>
      <c r="H62" s="18"/>
      <c r="I62" s="18"/>
      <c r="J62" s="18"/>
      <c r="K62" s="18"/>
      <c r="L62" s="18"/>
    </row>
    <row r="63" spans="1:12" outlineLevel="4" x14ac:dyDescent="0.2">
      <c r="A63" s="18"/>
      <c r="B63" s="20" t="s">
        <v>66</v>
      </c>
      <c r="C63" s="18"/>
      <c r="D63" s="18"/>
      <c r="E63" s="18"/>
      <c r="F63" s="18"/>
      <c r="G63" s="18"/>
      <c r="H63" s="18"/>
      <c r="I63" s="18"/>
      <c r="J63" s="18"/>
      <c r="K63" s="18"/>
      <c r="L63" s="18"/>
    </row>
    <row r="64" spans="1:12" outlineLevel="4" x14ac:dyDescent="0.2">
      <c r="A64" s="21"/>
      <c r="B64" s="21"/>
      <c r="C64" s="21" t="s">
        <v>29</v>
      </c>
      <c r="D64" s="22"/>
      <c r="E64" s="23"/>
      <c r="F64" s="24"/>
      <c r="G64" s="25"/>
      <c r="H64" s="25"/>
      <c r="I64" s="37">
        <f>ROUND(ROUND((K64*G64),4),2)</f>
        <v>0</v>
      </c>
      <c r="J64" s="37">
        <f>ROUND(ROUND((K64*H64),4),2)</f>
        <v>0</v>
      </c>
      <c r="K64" s="26">
        <v>0.19</v>
      </c>
      <c r="L64" s="27" t="s">
        <v>20</v>
      </c>
    </row>
    <row r="65" spans="1:12" outlineLevel="3" x14ac:dyDescent="0.2">
      <c r="A65" s="18" t="s">
        <v>67</v>
      </c>
      <c r="B65" s="19" t="s">
        <v>37</v>
      </c>
      <c r="C65" s="18"/>
      <c r="D65" s="18"/>
      <c r="E65" s="18"/>
      <c r="F65" s="18"/>
      <c r="G65" s="18"/>
      <c r="H65" s="18"/>
      <c r="I65" s="18"/>
      <c r="J65" s="18"/>
      <c r="K65" s="18"/>
      <c r="L65" s="18"/>
    </row>
    <row r="66" spans="1:12" ht="45" outlineLevel="4" x14ac:dyDescent="0.2">
      <c r="A66" s="18"/>
      <c r="B66" s="20" t="s">
        <v>68</v>
      </c>
      <c r="C66" s="18"/>
      <c r="D66" s="18"/>
      <c r="E66" s="18"/>
      <c r="F66" s="18"/>
      <c r="G66" s="18"/>
      <c r="H66" s="18"/>
      <c r="I66" s="18"/>
      <c r="J66" s="18"/>
      <c r="K66" s="18"/>
      <c r="L66" s="18"/>
    </row>
    <row r="67" spans="1:12" outlineLevel="4" x14ac:dyDescent="0.2">
      <c r="A67" s="21"/>
      <c r="B67" s="21"/>
      <c r="C67" s="21" t="s">
        <v>33</v>
      </c>
      <c r="D67" s="22">
        <v>1</v>
      </c>
      <c r="E67" s="23" t="s">
        <v>34</v>
      </c>
      <c r="F67" s="24"/>
      <c r="G67" s="37">
        <f>IF((TRIM(L67)="Ja"),ROUND(ROUND((D67*F67),4),2),0)</f>
        <v>0</v>
      </c>
      <c r="H67" s="25"/>
      <c r="I67" s="37">
        <f>ROUND(ROUND((K67*G67),4),2)</f>
        <v>0</v>
      </c>
      <c r="J67" s="37">
        <f>ROUND(ROUND((K67*H67),4),2)</f>
        <v>0</v>
      </c>
      <c r="K67" s="26">
        <v>0.19</v>
      </c>
      <c r="L67" s="27" t="s">
        <v>16</v>
      </c>
    </row>
    <row r="68" spans="1:12" outlineLevel="3" x14ac:dyDescent="0.2">
      <c r="A68" s="18"/>
      <c r="B68" s="19" t="s">
        <v>27</v>
      </c>
      <c r="C68" s="18"/>
      <c r="D68" s="18"/>
      <c r="E68" s="18"/>
      <c r="F68" s="18"/>
      <c r="G68" s="18"/>
      <c r="H68" s="18"/>
      <c r="I68" s="18"/>
      <c r="J68" s="18"/>
      <c r="K68" s="18"/>
      <c r="L68" s="18"/>
    </row>
    <row r="69" spans="1:12" ht="22.5" outlineLevel="4" x14ac:dyDescent="0.2">
      <c r="A69" s="18"/>
      <c r="B69" s="20" t="s">
        <v>69</v>
      </c>
      <c r="C69" s="18"/>
      <c r="D69" s="18"/>
      <c r="E69" s="18"/>
      <c r="F69" s="18"/>
      <c r="G69" s="18"/>
      <c r="H69" s="18"/>
      <c r="I69" s="18"/>
      <c r="J69" s="18"/>
      <c r="K69" s="18"/>
      <c r="L69" s="18"/>
    </row>
    <row r="70" spans="1:12" outlineLevel="4" x14ac:dyDescent="0.2">
      <c r="A70" s="21"/>
      <c r="B70" s="21"/>
      <c r="C70" s="21" t="s">
        <v>29</v>
      </c>
      <c r="D70" s="22"/>
      <c r="E70" s="23"/>
      <c r="F70" s="24"/>
      <c r="G70" s="25"/>
      <c r="H70" s="25"/>
      <c r="I70" s="37">
        <f>ROUND(ROUND((K70*G70),4),2)</f>
        <v>0</v>
      </c>
      <c r="J70" s="37">
        <f>ROUND(ROUND((K70*H70),4),2)</f>
        <v>0</v>
      </c>
      <c r="K70" s="26">
        <v>0.19</v>
      </c>
      <c r="L70" s="27" t="s">
        <v>20</v>
      </c>
    </row>
    <row r="71" spans="1:12" outlineLevel="3" x14ac:dyDescent="0.2">
      <c r="A71" s="18" t="s">
        <v>70</v>
      </c>
      <c r="B71" s="19" t="s">
        <v>71</v>
      </c>
      <c r="C71" s="18"/>
      <c r="D71" s="18"/>
      <c r="E71" s="18"/>
      <c r="F71" s="18"/>
      <c r="G71" s="18"/>
      <c r="H71" s="18"/>
      <c r="I71" s="18"/>
      <c r="J71" s="18"/>
      <c r="K71" s="18"/>
      <c r="L71" s="18"/>
    </row>
    <row r="72" spans="1:12" ht="33.75" outlineLevel="4" x14ac:dyDescent="0.2">
      <c r="A72" s="18"/>
      <c r="B72" s="20" t="s">
        <v>72</v>
      </c>
      <c r="C72" s="18"/>
      <c r="D72" s="18"/>
      <c r="E72" s="18"/>
      <c r="F72" s="18"/>
      <c r="G72" s="18"/>
      <c r="H72" s="18"/>
      <c r="I72" s="18"/>
      <c r="J72" s="18"/>
      <c r="K72" s="18"/>
      <c r="L72" s="18"/>
    </row>
    <row r="73" spans="1:12" outlineLevel="4" x14ac:dyDescent="0.2">
      <c r="A73" s="21"/>
      <c r="B73" s="21"/>
      <c r="C73" s="21" t="s">
        <v>33</v>
      </c>
      <c r="D73" s="22">
        <v>1</v>
      </c>
      <c r="E73" s="23" t="s">
        <v>34</v>
      </c>
      <c r="F73" s="24"/>
      <c r="G73" s="37">
        <f>IF((TRIM(L73)="Ja"),ROUND(ROUND((D73*F73),4),2),0)</f>
        <v>0</v>
      </c>
      <c r="H73" s="25"/>
      <c r="I73" s="37">
        <f>ROUND(ROUND((K73*G73),4),2)</f>
        <v>0</v>
      </c>
      <c r="J73" s="37">
        <f>ROUND(ROUND((K73*H73),4),2)</f>
        <v>0</v>
      </c>
      <c r="K73" s="26">
        <v>0.19</v>
      </c>
      <c r="L73" s="27" t="s">
        <v>16</v>
      </c>
    </row>
    <row r="74" spans="1:12" outlineLevel="3" x14ac:dyDescent="0.2">
      <c r="A74" s="18"/>
      <c r="B74" s="19" t="s">
        <v>27</v>
      </c>
      <c r="C74" s="18"/>
      <c r="D74" s="18"/>
      <c r="E74" s="18"/>
      <c r="F74" s="18"/>
      <c r="G74" s="18"/>
      <c r="H74" s="18"/>
      <c r="I74" s="18"/>
      <c r="J74" s="18"/>
      <c r="K74" s="18"/>
      <c r="L74" s="18"/>
    </row>
    <row r="75" spans="1:12" ht="22.5" outlineLevel="4" x14ac:dyDescent="0.2">
      <c r="A75" s="18"/>
      <c r="B75" s="20" t="s">
        <v>73</v>
      </c>
      <c r="C75" s="18"/>
      <c r="D75" s="18"/>
      <c r="E75" s="18"/>
      <c r="F75" s="18"/>
      <c r="G75" s="18"/>
      <c r="H75" s="18"/>
      <c r="I75" s="18"/>
      <c r="J75" s="18"/>
      <c r="K75" s="18"/>
      <c r="L75" s="18"/>
    </row>
    <row r="76" spans="1:12" outlineLevel="4" x14ac:dyDescent="0.2">
      <c r="A76" s="21"/>
      <c r="B76" s="21"/>
      <c r="C76" s="21" t="s">
        <v>29</v>
      </c>
      <c r="D76" s="22"/>
      <c r="E76" s="23"/>
      <c r="F76" s="24"/>
      <c r="G76" s="25"/>
      <c r="H76" s="25"/>
      <c r="I76" s="37">
        <f>ROUND(ROUND((K76*G76),4),2)</f>
        <v>0</v>
      </c>
      <c r="J76" s="37">
        <f>ROUND(ROUND((K76*H76),4),2)</f>
        <v>0</v>
      </c>
      <c r="K76" s="26">
        <v>0.19</v>
      </c>
      <c r="L76" s="27" t="s">
        <v>20</v>
      </c>
    </row>
    <row r="77" spans="1:12" outlineLevel="3" x14ac:dyDescent="0.2">
      <c r="A77" s="18" t="s">
        <v>74</v>
      </c>
      <c r="B77" s="19" t="s">
        <v>75</v>
      </c>
      <c r="C77" s="18"/>
      <c r="D77" s="18"/>
      <c r="E77" s="18"/>
      <c r="F77" s="18"/>
      <c r="G77" s="18"/>
      <c r="H77" s="18"/>
      <c r="I77" s="18"/>
      <c r="J77" s="18"/>
      <c r="K77" s="18"/>
      <c r="L77" s="18"/>
    </row>
    <row r="78" spans="1:12" ht="22.5" outlineLevel="4" x14ac:dyDescent="0.2">
      <c r="A78" s="18"/>
      <c r="B78" s="20" t="s">
        <v>76</v>
      </c>
      <c r="C78" s="18"/>
      <c r="D78" s="18"/>
      <c r="E78" s="18"/>
      <c r="F78" s="18"/>
      <c r="G78" s="18"/>
      <c r="H78" s="18"/>
      <c r="I78" s="18"/>
      <c r="J78" s="18"/>
      <c r="K78" s="18"/>
      <c r="L78" s="18"/>
    </row>
    <row r="79" spans="1:12" outlineLevel="4" x14ac:dyDescent="0.2">
      <c r="A79" s="21"/>
      <c r="B79" s="21"/>
      <c r="C79" s="21" t="s">
        <v>33</v>
      </c>
      <c r="D79" s="22">
        <v>1</v>
      </c>
      <c r="E79" s="23" t="s">
        <v>34</v>
      </c>
      <c r="F79" s="24"/>
      <c r="G79" s="37">
        <f>IF((TRIM(L79)="Ja"),ROUND(ROUND((D79*F79),4),2),0)</f>
        <v>0</v>
      </c>
      <c r="H79" s="25"/>
      <c r="I79" s="37">
        <f>ROUND(ROUND((K79*G79),4),2)</f>
        <v>0</v>
      </c>
      <c r="J79" s="37">
        <f>ROUND(ROUND((K79*H79),4),2)</f>
        <v>0</v>
      </c>
      <c r="K79" s="26">
        <v>0.19</v>
      </c>
      <c r="L79" s="27" t="s">
        <v>16</v>
      </c>
    </row>
    <row r="80" spans="1:12" outlineLevel="3" x14ac:dyDescent="0.2">
      <c r="A80" s="18"/>
      <c r="B80" s="19" t="s">
        <v>27</v>
      </c>
      <c r="C80" s="18"/>
      <c r="D80" s="18"/>
      <c r="E80" s="18"/>
      <c r="F80" s="18"/>
      <c r="G80" s="18"/>
      <c r="H80" s="18"/>
      <c r="I80" s="18"/>
      <c r="J80" s="18"/>
      <c r="K80" s="18"/>
      <c r="L80" s="18"/>
    </row>
    <row r="81" spans="1:12" ht="22.5" outlineLevel="4" x14ac:dyDescent="0.2">
      <c r="A81" s="18"/>
      <c r="B81" s="20" t="s">
        <v>77</v>
      </c>
      <c r="C81" s="18"/>
      <c r="D81" s="18"/>
      <c r="E81" s="18"/>
      <c r="F81" s="18"/>
      <c r="G81" s="18"/>
      <c r="H81" s="18"/>
      <c r="I81" s="18"/>
      <c r="J81" s="18"/>
      <c r="K81" s="18"/>
      <c r="L81" s="18"/>
    </row>
    <row r="82" spans="1:12" outlineLevel="4" x14ac:dyDescent="0.2">
      <c r="A82" s="21"/>
      <c r="B82" s="21"/>
      <c r="C82" s="21" t="s">
        <v>29</v>
      </c>
      <c r="D82" s="22"/>
      <c r="E82" s="23"/>
      <c r="F82" s="24"/>
      <c r="G82" s="25"/>
      <c r="H82" s="25"/>
      <c r="I82" s="37">
        <f>ROUND(ROUND((K82*G82),4),2)</f>
        <v>0</v>
      </c>
      <c r="J82" s="37">
        <f>ROUND(ROUND((K82*H82),4),2)</f>
        <v>0</v>
      </c>
      <c r="K82" s="26">
        <v>0.19</v>
      </c>
      <c r="L82" s="27" t="s">
        <v>20</v>
      </c>
    </row>
    <row r="83" spans="1:12" outlineLevel="3" x14ac:dyDescent="0.2">
      <c r="A83" s="18" t="s">
        <v>78</v>
      </c>
      <c r="B83" s="19" t="s">
        <v>79</v>
      </c>
      <c r="C83" s="18"/>
      <c r="D83" s="18"/>
      <c r="E83" s="18"/>
      <c r="F83" s="18"/>
      <c r="G83" s="18"/>
      <c r="H83" s="18"/>
      <c r="I83" s="18"/>
      <c r="J83" s="18"/>
      <c r="K83" s="18"/>
      <c r="L83" s="18"/>
    </row>
    <row r="84" spans="1:12" ht="33.75" outlineLevel="4" x14ac:dyDescent="0.2">
      <c r="A84" s="18"/>
      <c r="B84" s="20" t="s">
        <v>80</v>
      </c>
      <c r="C84" s="18"/>
      <c r="D84" s="18"/>
      <c r="E84" s="18"/>
      <c r="F84" s="18"/>
      <c r="G84" s="18"/>
      <c r="H84" s="18"/>
      <c r="I84" s="18"/>
      <c r="J84" s="18"/>
      <c r="K84" s="18"/>
      <c r="L84" s="18"/>
    </row>
    <row r="85" spans="1:12" outlineLevel="4" x14ac:dyDescent="0.2">
      <c r="A85" s="21"/>
      <c r="B85" s="21"/>
      <c r="C85" s="21" t="s">
        <v>33</v>
      </c>
      <c r="D85" s="22">
        <v>1</v>
      </c>
      <c r="E85" s="23" t="s">
        <v>34</v>
      </c>
      <c r="F85" s="24"/>
      <c r="G85" s="37">
        <f>IF((TRIM(L85)="Ja"),ROUND(ROUND((D85*F85),4),2),0)</f>
        <v>0</v>
      </c>
      <c r="H85" s="25"/>
      <c r="I85" s="37">
        <f>ROUND(ROUND((K85*G85),4),2)</f>
        <v>0</v>
      </c>
      <c r="J85" s="37">
        <f>ROUND(ROUND((K85*H85),4),2)</f>
        <v>0</v>
      </c>
      <c r="K85" s="26">
        <v>0.19</v>
      </c>
      <c r="L85" s="27" t="s">
        <v>16</v>
      </c>
    </row>
    <row r="86" spans="1:12" outlineLevel="2" x14ac:dyDescent="0.2">
      <c r="A86" s="28" t="s">
        <v>81</v>
      </c>
      <c r="B86" s="29" t="s">
        <v>82</v>
      </c>
      <c r="C86" s="28" t="s">
        <v>26</v>
      </c>
      <c r="D86" s="30"/>
      <c r="E86" s="31"/>
      <c r="F86" s="32"/>
      <c r="G86" s="33">
        <f>IF((TRIM(L86)="Ja"),SUM(G89,G92,G95,G98),0)</f>
        <v>0</v>
      </c>
      <c r="H86" s="34"/>
      <c r="I86" s="33">
        <f>ROUND(ROUND((K86*G86),4),2)</f>
        <v>0</v>
      </c>
      <c r="J86" s="33">
        <f>ROUND(ROUND((K86*H86),4),2)</f>
        <v>0</v>
      </c>
      <c r="K86" s="35">
        <v>0.19</v>
      </c>
      <c r="L86" s="36" t="s">
        <v>16</v>
      </c>
    </row>
    <row r="87" spans="1:12" outlineLevel="3" x14ac:dyDescent="0.2">
      <c r="A87" s="18"/>
      <c r="B87" s="19" t="s">
        <v>65</v>
      </c>
      <c r="C87" s="18"/>
      <c r="D87" s="18"/>
      <c r="E87" s="18"/>
      <c r="F87" s="18"/>
      <c r="G87" s="18"/>
      <c r="H87" s="18"/>
      <c r="I87" s="18"/>
      <c r="J87" s="18"/>
      <c r="K87" s="18"/>
      <c r="L87" s="18"/>
    </row>
    <row r="88" spans="1:12" outlineLevel="4" x14ac:dyDescent="0.2">
      <c r="A88" s="18"/>
      <c r="B88" s="20" t="s">
        <v>66</v>
      </c>
      <c r="C88" s="18"/>
      <c r="D88" s="18"/>
      <c r="E88" s="18"/>
      <c r="F88" s="18"/>
      <c r="G88" s="18"/>
      <c r="H88" s="18"/>
      <c r="I88" s="18"/>
      <c r="J88" s="18"/>
      <c r="K88" s="18"/>
      <c r="L88" s="18"/>
    </row>
    <row r="89" spans="1:12" outlineLevel="4" x14ac:dyDescent="0.2">
      <c r="A89" s="21"/>
      <c r="B89" s="21"/>
      <c r="C89" s="21" t="s">
        <v>29</v>
      </c>
      <c r="D89" s="22"/>
      <c r="E89" s="23"/>
      <c r="F89" s="24"/>
      <c r="G89" s="25"/>
      <c r="H89" s="25"/>
      <c r="I89" s="37">
        <f>ROUND(ROUND((K89*G89),4),2)</f>
        <v>0</v>
      </c>
      <c r="J89" s="37">
        <f>ROUND(ROUND((K89*H89),4),2)</f>
        <v>0</v>
      </c>
      <c r="K89" s="26">
        <v>0.19</v>
      </c>
      <c r="L89" s="27" t="s">
        <v>20</v>
      </c>
    </row>
    <row r="90" spans="1:12" outlineLevel="3" x14ac:dyDescent="0.2">
      <c r="A90" s="18" t="s">
        <v>83</v>
      </c>
      <c r="B90" s="19" t="s">
        <v>84</v>
      </c>
      <c r="C90" s="18"/>
      <c r="D90" s="18"/>
      <c r="E90" s="18"/>
      <c r="F90" s="18"/>
      <c r="G90" s="18"/>
      <c r="H90" s="18"/>
      <c r="I90" s="18"/>
      <c r="J90" s="18"/>
      <c r="K90" s="18"/>
      <c r="L90" s="18"/>
    </row>
    <row r="91" spans="1:12" ht="33.75" outlineLevel="4" x14ac:dyDescent="0.2">
      <c r="A91" s="18"/>
      <c r="B91" s="20" t="s">
        <v>85</v>
      </c>
      <c r="C91" s="18"/>
      <c r="D91" s="18"/>
      <c r="E91" s="18"/>
      <c r="F91" s="18"/>
      <c r="G91" s="18"/>
      <c r="H91" s="18"/>
      <c r="I91" s="18"/>
      <c r="J91" s="18"/>
      <c r="K91" s="18"/>
      <c r="L91" s="18"/>
    </row>
    <row r="92" spans="1:12" outlineLevel="4" x14ac:dyDescent="0.2">
      <c r="A92" s="21"/>
      <c r="B92" s="21"/>
      <c r="C92" s="21" t="s">
        <v>33</v>
      </c>
      <c r="D92" s="22">
        <v>1</v>
      </c>
      <c r="E92" s="23" t="s">
        <v>34</v>
      </c>
      <c r="F92" s="24"/>
      <c r="G92" s="37">
        <f>IF((TRIM(L92)="Ja"),ROUND(ROUND((D92*F92),4),2),0)</f>
        <v>0</v>
      </c>
      <c r="H92" s="25"/>
      <c r="I92" s="37">
        <f>ROUND(ROUND((K92*G92),4),2)</f>
        <v>0</v>
      </c>
      <c r="J92" s="37">
        <f>ROUND(ROUND((K92*H92),4),2)</f>
        <v>0</v>
      </c>
      <c r="K92" s="26">
        <v>0.19</v>
      </c>
      <c r="L92" s="27" t="s">
        <v>16</v>
      </c>
    </row>
    <row r="93" spans="1:12" outlineLevel="3" x14ac:dyDescent="0.2">
      <c r="A93" s="18"/>
      <c r="B93" s="19" t="s">
        <v>27</v>
      </c>
      <c r="C93" s="18"/>
      <c r="D93" s="18"/>
      <c r="E93" s="18"/>
      <c r="F93" s="18"/>
      <c r="G93" s="18"/>
      <c r="H93" s="18"/>
      <c r="I93" s="18"/>
      <c r="J93" s="18"/>
      <c r="K93" s="18"/>
      <c r="L93" s="18"/>
    </row>
    <row r="94" spans="1:12" ht="22.5" outlineLevel="4" x14ac:dyDescent="0.2">
      <c r="A94" s="18"/>
      <c r="B94" s="20" t="s">
        <v>86</v>
      </c>
      <c r="C94" s="18"/>
      <c r="D94" s="18"/>
      <c r="E94" s="18"/>
      <c r="F94" s="18"/>
      <c r="G94" s="18"/>
      <c r="H94" s="18"/>
      <c r="I94" s="18"/>
      <c r="J94" s="18"/>
      <c r="K94" s="18"/>
      <c r="L94" s="18"/>
    </row>
    <row r="95" spans="1:12" outlineLevel="4" x14ac:dyDescent="0.2">
      <c r="A95" s="21"/>
      <c r="B95" s="21"/>
      <c r="C95" s="21" t="s">
        <v>29</v>
      </c>
      <c r="D95" s="22"/>
      <c r="E95" s="23"/>
      <c r="F95" s="24"/>
      <c r="G95" s="25"/>
      <c r="H95" s="25"/>
      <c r="I95" s="37">
        <f>ROUND(ROUND((K95*G95),4),2)</f>
        <v>0</v>
      </c>
      <c r="J95" s="37">
        <f>ROUND(ROUND((K95*H95),4),2)</f>
        <v>0</v>
      </c>
      <c r="K95" s="26">
        <v>0.19</v>
      </c>
      <c r="L95" s="27" t="s">
        <v>20</v>
      </c>
    </row>
    <row r="96" spans="1:12" outlineLevel="3" x14ac:dyDescent="0.2">
      <c r="A96" s="18" t="s">
        <v>87</v>
      </c>
      <c r="B96" s="19" t="s">
        <v>88</v>
      </c>
      <c r="C96" s="18"/>
      <c r="D96" s="18"/>
      <c r="E96" s="18"/>
      <c r="F96" s="18"/>
      <c r="G96" s="18"/>
      <c r="H96" s="18"/>
      <c r="I96" s="18"/>
      <c r="J96" s="18"/>
      <c r="K96" s="18"/>
      <c r="L96" s="18"/>
    </row>
    <row r="97" spans="1:12" ht="56.25" outlineLevel="4" x14ac:dyDescent="0.2">
      <c r="A97" s="18"/>
      <c r="B97" s="20" t="s">
        <v>89</v>
      </c>
      <c r="C97" s="18"/>
      <c r="D97" s="18"/>
      <c r="E97" s="18"/>
      <c r="F97" s="18"/>
      <c r="G97" s="18"/>
      <c r="H97" s="18"/>
      <c r="I97" s="18"/>
      <c r="J97" s="18"/>
      <c r="K97" s="18"/>
      <c r="L97" s="18"/>
    </row>
    <row r="98" spans="1:12" outlineLevel="4" x14ac:dyDescent="0.2">
      <c r="A98" s="21"/>
      <c r="B98" s="21"/>
      <c r="C98" s="21" t="s">
        <v>33</v>
      </c>
      <c r="D98" s="22">
        <v>1</v>
      </c>
      <c r="E98" s="23" t="s">
        <v>34</v>
      </c>
      <c r="F98" s="24"/>
      <c r="G98" s="37">
        <f>IF((TRIM(L98)="Ja"),ROUND(ROUND((D98*F98),4),2),0)</f>
        <v>0</v>
      </c>
      <c r="H98" s="25"/>
      <c r="I98" s="37">
        <f>ROUND(ROUND((K98*G98),4),2)</f>
        <v>0</v>
      </c>
      <c r="J98" s="37">
        <f>ROUND(ROUND((K98*H98),4),2)</f>
        <v>0</v>
      </c>
      <c r="K98" s="26">
        <v>0.19</v>
      </c>
      <c r="L98" s="27" t="s">
        <v>16</v>
      </c>
    </row>
    <row r="99" spans="1:12" outlineLevel="2" x14ac:dyDescent="0.2">
      <c r="A99" s="28" t="s">
        <v>90</v>
      </c>
      <c r="B99" s="29" t="s">
        <v>91</v>
      </c>
      <c r="C99" s="28" t="s">
        <v>26</v>
      </c>
      <c r="D99" s="30"/>
      <c r="E99" s="31"/>
      <c r="F99" s="32"/>
      <c r="G99" s="33">
        <f>IF((TRIM(L99)="Ja"),SUM(G102,G105,G108,G111,G114,G117),0)</f>
        <v>0</v>
      </c>
      <c r="H99" s="34"/>
      <c r="I99" s="33">
        <f>ROUND(ROUND((K99*G99),4),2)</f>
        <v>0</v>
      </c>
      <c r="J99" s="33">
        <f>ROUND(ROUND((K99*H99),4),2)</f>
        <v>0</v>
      </c>
      <c r="K99" s="35">
        <v>0.19</v>
      </c>
      <c r="L99" s="36" t="s">
        <v>16</v>
      </c>
    </row>
    <row r="100" spans="1:12" outlineLevel="3" x14ac:dyDescent="0.2">
      <c r="A100" s="18"/>
      <c r="B100" s="19" t="s">
        <v>65</v>
      </c>
      <c r="C100" s="18"/>
      <c r="D100" s="18"/>
      <c r="E100" s="18"/>
      <c r="F100" s="18"/>
      <c r="G100" s="18"/>
      <c r="H100" s="18"/>
      <c r="I100" s="18"/>
      <c r="J100" s="18"/>
      <c r="K100" s="18"/>
      <c r="L100" s="18"/>
    </row>
    <row r="101" spans="1:12" ht="22.5" outlineLevel="4" x14ac:dyDescent="0.2">
      <c r="A101" s="18"/>
      <c r="B101" s="20" t="s">
        <v>92</v>
      </c>
      <c r="C101" s="18"/>
      <c r="D101" s="18"/>
      <c r="E101" s="18"/>
      <c r="F101" s="18"/>
      <c r="G101" s="18"/>
      <c r="H101" s="18"/>
      <c r="I101" s="18"/>
      <c r="J101" s="18"/>
      <c r="K101" s="18"/>
      <c r="L101" s="18"/>
    </row>
    <row r="102" spans="1:12" outlineLevel="4" x14ac:dyDescent="0.2">
      <c r="A102" s="21"/>
      <c r="B102" s="21"/>
      <c r="C102" s="21" t="s">
        <v>29</v>
      </c>
      <c r="D102" s="22"/>
      <c r="E102" s="23"/>
      <c r="F102" s="24"/>
      <c r="G102" s="25"/>
      <c r="H102" s="25"/>
      <c r="I102" s="37">
        <f>ROUND(ROUND((K102*G102),4),2)</f>
        <v>0</v>
      </c>
      <c r="J102" s="37">
        <f>ROUND(ROUND((K102*H102),4),2)</f>
        <v>0</v>
      </c>
      <c r="K102" s="26">
        <v>0.19</v>
      </c>
      <c r="L102" s="27" t="s">
        <v>20</v>
      </c>
    </row>
    <row r="103" spans="1:12" outlineLevel="3" x14ac:dyDescent="0.2">
      <c r="A103" s="18" t="s">
        <v>93</v>
      </c>
      <c r="B103" s="19" t="s">
        <v>94</v>
      </c>
      <c r="C103" s="18"/>
      <c r="D103" s="18"/>
      <c r="E103" s="18"/>
      <c r="F103" s="18"/>
      <c r="G103" s="18"/>
      <c r="H103" s="18"/>
      <c r="I103" s="18"/>
      <c r="J103" s="18"/>
      <c r="K103" s="18"/>
      <c r="L103" s="18"/>
    </row>
    <row r="104" spans="1:12" ht="22.5" outlineLevel="4" x14ac:dyDescent="0.2">
      <c r="A104" s="18"/>
      <c r="B104" s="20" t="s">
        <v>95</v>
      </c>
      <c r="C104" s="18"/>
      <c r="D104" s="18"/>
      <c r="E104" s="18"/>
      <c r="F104" s="18"/>
      <c r="G104" s="18"/>
      <c r="H104" s="18"/>
      <c r="I104" s="18"/>
      <c r="J104" s="18"/>
      <c r="K104" s="18"/>
      <c r="L104" s="18"/>
    </row>
    <row r="105" spans="1:12" outlineLevel="4" x14ac:dyDescent="0.2">
      <c r="A105" s="21"/>
      <c r="B105" s="21"/>
      <c r="C105" s="21" t="s">
        <v>33</v>
      </c>
      <c r="D105" s="22">
        <v>1</v>
      </c>
      <c r="E105" s="23" t="s">
        <v>34</v>
      </c>
      <c r="F105" s="24"/>
      <c r="G105" s="37">
        <f>IF((TRIM(L105)="Ja"),ROUND(ROUND((D105*F105),4),2),0)</f>
        <v>0</v>
      </c>
      <c r="H105" s="25"/>
      <c r="I105" s="37">
        <f>ROUND(ROUND((K105*G105),4),2)</f>
        <v>0</v>
      </c>
      <c r="J105" s="37">
        <f>ROUND(ROUND((K105*H105),4),2)</f>
        <v>0</v>
      </c>
      <c r="K105" s="26">
        <v>0.19</v>
      </c>
      <c r="L105" s="27" t="s">
        <v>16</v>
      </c>
    </row>
    <row r="106" spans="1:12" outlineLevel="3" x14ac:dyDescent="0.2">
      <c r="A106" s="18"/>
      <c r="B106" s="19" t="s">
        <v>65</v>
      </c>
      <c r="C106" s="18"/>
      <c r="D106" s="18"/>
      <c r="E106" s="18"/>
      <c r="F106" s="18"/>
      <c r="G106" s="18"/>
      <c r="H106" s="18"/>
      <c r="I106" s="18"/>
      <c r="J106" s="18"/>
      <c r="K106" s="18"/>
      <c r="L106" s="18"/>
    </row>
    <row r="107" spans="1:12" ht="22.5" outlineLevel="4" x14ac:dyDescent="0.2">
      <c r="A107" s="18"/>
      <c r="B107" s="20" t="s">
        <v>92</v>
      </c>
      <c r="C107" s="18"/>
      <c r="D107" s="18"/>
      <c r="E107" s="18"/>
      <c r="F107" s="18"/>
      <c r="G107" s="18"/>
      <c r="H107" s="18"/>
      <c r="I107" s="18"/>
      <c r="J107" s="18"/>
      <c r="K107" s="18"/>
      <c r="L107" s="18"/>
    </row>
    <row r="108" spans="1:12" outlineLevel="4" x14ac:dyDescent="0.2">
      <c r="A108" s="21"/>
      <c r="B108" s="21"/>
      <c r="C108" s="21" t="s">
        <v>29</v>
      </c>
      <c r="D108" s="22"/>
      <c r="E108" s="23"/>
      <c r="F108" s="24"/>
      <c r="G108" s="25"/>
      <c r="H108" s="25"/>
      <c r="I108" s="37">
        <f>ROUND(ROUND((K108*G108),4),2)</f>
        <v>0</v>
      </c>
      <c r="J108" s="37">
        <f>ROUND(ROUND((K108*H108),4),2)</f>
        <v>0</v>
      </c>
      <c r="K108" s="26">
        <v>0.19</v>
      </c>
      <c r="L108" s="27" t="s">
        <v>20</v>
      </c>
    </row>
    <row r="109" spans="1:12" outlineLevel="3" x14ac:dyDescent="0.2">
      <c r="A109" s="18" t="s">
        <v>96</v>
      </c>
      <c r="B109" s="19" t="s">
        <v>97</v>
      </c>
      <c r="C109" s="18"/>
      <c r="D109" s="18"/>
      <c r="E109" s="18"/>
      <c r="F109" s="18"/>
      <c r="G109" s="18"/>
      <c r="H109" s="18"/>
      <c r="I109" s="18"/>
      <c r="J109" s="18"/>
      <c r="K109" s="18"/>
      <c r="L109" s="18"/>
    </row>
    <row r="110" spans="1:12" ht="45" outlineLevel="4" x14ac:dyDescent="0.2">
      <c r="A110" s="18"/>
      <c r="B110" s="20" t="s">
        <v>98</v>
      </c>
      <c r="C110" s="18"/>
      <c r="D110" s="18"/>
      <c r="E110" s="18"/>
      <c r="F110" s="18"/>
      <c r="G110" s="18"/>
      <c r="H110" s="18"/>
      <c r="I110" s="18"/>
      <c r="J110" s="18"/>
      <c r="K110" s="18"/>
      <c r="L110" s="18"/>
    </row>
    <row r="111" spans="1:12" outlineLevel="4" x14ac:dyDescent="0.2">
      <c r="A111" s="21"/>
      <c r="B111" s="21"/>
      <c r="C111" s="21" t="s">
        <v>33</v>
      </c>
      <c r="D111" s="22">
        <v>1</v>
      </c>
      <c r="E111" s="23" t="s">
        <v>34</v>
      </c>
      <c r="F111" s="24"/>
      <c r="G111" s="37">
        <f>IF((TRIM(L111)="Ja"),ROUND(ROUND((D111*F111),4),2),0)</f>
        <v>0</v>
      </c>
      <c r="H111" s="25"/>
      <c r="I111" s="37">
        <f>ROUND(ROUND((K111*G111),4),2)</f>
        <v>0</v>
      </c>
      <c r="J111" s="37">
        <f>ROUND(ROUND((K111*H111),4),2)</f>
        <v>0</v>
      </c>
      <c r="K111" s="26">
        <v>0.19</v>
      </c>
      <c r="L111" s="27" t="s">
        <v>16</v>
      </c>
    </row>
    <row r="112" spans="1:12" outlineLevel="3" x14ac:dyDescent="0.2">
      <c r="A112" s="18"/>
      <c r="B112" s="19" t="s">
        <v>65</v>
      </c>
      <c r="C112" s="18"/>
      <c r="D112" s="18"/>
      <c r="E112" s="18"/>
      <c r="F112" s="18"/>
      <c r="G112" s="18"/>
      <c r="H112" s="18"/>
      <c r="I112" s="18"/>
      <c r="J112" s="18"/>
      <c r="K112" s="18"/>
      <c r="L112" s="18"/>
    </row>
    <row r="113" spans="1:12" ht="22.5" outlineLevel="4" x14ac:dyDescent="0.2">
      <c r="A113" s="18"/>
      <c r="B113" s="20" t="s">
        <v>92</v>
      </c>
      <c r="C113" s="18"/>
      <c r="D113" s="18"/>
      <c r="E113" s="18"/>
      <c r="F113" s="18"/>
      <c r="G113" s="18"/>
      <c r="H113" s="18"/>
      <c r="I113" s="18"/>
      <c r="J113" s="18"/>
      <c r="K113" s="18"/>
      <c r="L113" s="18"/>
    </row>
    <row r="114" spans="1:12" outlineLevel="4" x14ac:dyDescent="0.2">
      <c r="A114" s="21"/>
      <c r="B114" s="21"/>
      <c r="C114" s="21" t="s">
        <v>29</v>
      </c>
      <c r="D114" s="22"/>
      <c r="E114" s="23"/>
      <c r="F114" s="24"/>
      <c r="G114" s="25"/>
      <c r="H114" s="25"/>
      <c r="I114" s="37">
        <f>ROUND(ROUND((K114*G114),4),2)</f>
        <v>0</v>
      </c>
      <c r="J114" s="37">
        <f>ROUND(ROUND((K114*H114),4),2)</f>
        <v>0</v>
      </c>
      <c r="K114" s="26">
        <v>0.19</v>
      </c>
      <c r="L114" s="27" t="s">
        <v>20</v>
      </c>
    </row>
    <row r="115" spans="1:12" outlineLevel="3" x14ac:dyDescent="0.2">
      <c r="A115" s="18" t="s">
        <v>99</v>
      </c>
      <c r="B115" s="19" t="s">
        <v>100</v>
      </c>
      <c r="C115" s="18"/>
      <c r="D115" s="18"/>
      <c r="E115" s="18"/>
      <c r="F115" s="18"/>
      <c r="G115" s="18"/>
      <c r="H115" s="18"/>
      <c r="I115" s="18"/>
      <c r="J115" s="18"/>
      <c r="K115" s="18"/>
      <c r="L115" s="18"/>
    </row>
    <row r="116" spans="1:12" ht="123.75" outlineLevel="4" x14ac:dyDescent="0.2">
      <c r="A116" s="18"/>
      <c r="B116" s="20" t="s">
        <v>101</v>
      </c>
      <c r="C116" s="18"/>
      <c r="D116" s="18"/>
      <c r="E116" s="18"/>
      <c r="F116" s="18"/>
      <c r="G116" s="18"/>
      <c r="H116" s="18"/>
      <c r="I116" s="18"/>
      <c r="J116" s="18"/>
      <c r="K116" s="18"/>
      <c r="L116" s="18"/>
    </row>
    <row r="117" spans="1:12" outlineLevel="4" x14ac:dyDescent="0.2">
      <c r="A117" s="21"/>
      <c r="B117" s="21"/>
      <c r="C117" s="21" t="s">
        <v>33</v>
      </c>
      <c r="D117" s="22">
        <v>1</v>
      </c>
      <c r="E117" s="23" t="s">
        <v>34</v>
      </c>
      <c r="F117" s="24"/>
      <c r="G117" s="37">
        <f>IF((TRIM(L117)="Ja"),ROUND(ROUND((D117*F117),4),2),0)</f>
        <v>0</v>
      </c>
      <c r="H117" s="25"/>
      <c r="I117" s="37">
        <f>ROUND(ROUND((K117*G117),4),2)</f>
        <v>0</v>
      </c>
      <c r="J117" s="37">
        <f>ROUND(ROUND((K117*H117),4),2)</f>
        <v>0</v>
      </c>
      <c r="K117" s="26">
        <v>0.19</v>
      </c>
      <c r="L117" s="27" t="s">
        <v>16</v>
      </c>
    </row>
    <row r="118" spans="1:12" outlineLevel="1" x14ac:dyDescent="0.2">
      <c r="A118" s="28" t="s">
        <v>102</v>
      </c>
      <c r="B118" s="29" t="s">
        <v>103</v>
      </c>
      <c r="C118" s="28" t="s">
        <v>23</v>
      </c>
      <c r="D118" s="30"/>
      <c r="E118" s="31"/>
      <c r="F118" s="32"/>
      <c r="G118" s="33">
        <f>IF((TRIM(L118)="Ja"),SUM(G119,G153,G184,G203,G228),0)</f>
        <v>0</v>
      </c>
      <c r="H118" s="34"/>
      <c r="I118" s="33">
        <f>ROUND(ROUND((K118*G118),4),2)</f>
        <v>0</v>
      </c>
      <c r="J118" s="33">
        <f>ROUND(ROUND((K118*H118),4),2)</f>
        <v>0</v>
      </c>
      <c r="K118" s="35">
        <v>0.19</v>
      </c>
      <c r="L118" s="36" t="s">
        <v>16</v>
      </c>
    </row>
    <row r="119" spans="1:12" outlineLevel="2" x14ac:dyDescent="0.2">
      <c r="A119" s="28" t="s">
        <v>104</v>
      </c>
      <c r="B119" s="29" t="s">
        <v>105</v>
      </c>
      <c r="C119" s="28" t="s">
        <v>26</v>
      </c>
      <c r="D119" s="30"/>
      <c r="E119" s="31"/>
      <c r="F119" s="32"/>
      <c r="G119" s="33">
        <f>IF((TRIM(L119)="Ja"),SUM(G122,G125,G128,G131,G134,G137,G140,G143,G146,G149,G152),0)</f>
        <v>0</v>
      </c>
      <c r="H119" s="34"/>
      <c r="I119" s="33">
        <f>ROUND(ROUND((K119*G119),4),2)</f>
        <v>0</v>
      </c>
      <c r="J119" s="33">
        <f>ROUND(ROUND((K119*H119),4),2)</f>
        <v>0</v>
      </c>
      <c r="K119" s="35">
        <v>0.19</v>
      </c>
      <c r="L119" s="36" t="s">
        <v>16</v>
      </c>
    </row>
    <row r="120" spans="1:12" outlineLevel="3" x14ac:dyDescent="0.2">
      <c r="A120" s="18" t="s">
        <v>106</v>
      </c>
      <c r="B120" s="19" t="s">
        <v>107</v>
      </c>
      <c r="C120" s="18"/>
      <c r="D120" s="18"/>
      <c r="E120" s="18"/>
      <c r="F120" s="18"/>
      <c r="G120" s="18"/>
      <c r="H120" s="18"/>
      <c r="I120" s="18"/>
      <c r="J120" s="18"/>
      <c r="K120" s="18"/>
      <c r="L120" s="18"/>
    </row>
    <row r="121" spans="1:12" ht="45" outlineLevel="4" x14ac:dyDescent="0.2">
      <c r="A121" s="18"/>
      <c r="B121" s="20" t="s">
        <v>108</v>
      </c>
      <c r="C121" s="18"/>
      <c r="D121" s="18"/>
      <c r="E121" s="18"/>
      <c r="F121" s="18"/>
      <c r="G121" s="18"/>
      <c r="H121" s="18"/>
      <c r="I121" s="18"/>
      <c r="J121" s="18"/>
      <c r="K121" s="18"/>
      <c r="L121" s="18"/>
    </row>
    <row r="122" spans="1:12" outlineLevel="4" x14ac:dyDescent="0.2">
      <c r="A122" s="21"/>
      <c r="B122" s="21"/>
      <c r="C122" s="21" t="s">
        <v>33</v>
      </c>
      <c r="D122" s="22">
        <v>1</v>
      </c>
      <c r="E122" s="23" t="s">
        <v>109</v>
      </c>
      <c r="F122" s="24"/>
      <c r="G122" s="37">
        <f>IF((TRIM(L122)="Ja"),ROUND(ROUND((D122*F122),4),2),0)</f>
        <v>0</v>
      </c>
      <c r="H122" s="25"/>
      <c r="I122" s="37">
        <f>ROUND(ROUND((K122*G122),4),2)</f>
        <v>0</v>
      </c>
      <c r="J122" s="37">
        <f>ROUND(ROUND((K122*H122),4),2)</f>
        <v>0</v>
      </c>
      <c r="K122" s="26">
        <v>0.19</v>
      </c>
      <c r="L122" s="27" t="s">
        <v>16</v>
      </c>
    </row>
    <row r="123" spans="1:12" outlineLevel="3" x14ac:dyDescent="0.2">
      <c r="A123" s="18" t="s">
        <v>110</v>
      </c>
      <c r="B123" s="19" t="s">
        <v>111</v>
      </c>
      <c r="C123" s="18"/>
      <c r="D123" s="18"/>
      <c r="E123" s="18"/>
      <c r="F123" s="18"/>
      <c r="G123" s="18"/>
      <c r="H123" s="18"/>
      <c r="I123" s="18"/>
      <c r="J123" s="18"/>
      <c r="K123" s="18"/>
      <c r="L123" s="18"/>
    </row>
    <row r="124" spans="1:12" ht="33.75" outlineLevel="4" x14ac:dyDescent="0.2">
      <c r="A124" s="18"/>
      <c r="B124" s="20" t="s">
        <v>112</v>
      </c>
      <c r="C124" s="18"/>
      <c r="D124" s="18"/>
      <c r="E124" s="18"/>
      <c r="F124" s="18"/>
      <c r="G124" s="18"/>
      <c r="H124" s="18"/>
      <c r="I124" s="18"/>
      <c r="J124" s="18"/>
      <c r="K124" s="18"/>
      <c r="L124" s="18"/>
    </row>
    <row r="125" spans="1:12" outlineLevel="4" x14ac:dyDescent="0.2">
      <c r="A125" s="21"/>
      <c r="B125" s="21"/>
      <c r="C125" s="21" t="s">
        <v>33</v>
      </c>
      <c r="D125" s="22">
        <v>1</v>
      </c>
      <c r="E125" s="23" t="s">
        <v>109</v>
      </c>
      <c r="F125" s="24"/>
      <c r="G125" s="37">
        <f>IF((TRIM(L125)="Ja"),ROUND(ROUND((D125*F125),4),2),0)</f>
        <v>0</v>
      </c>
      <c r="H125" s="25"/>
      <c r="I125" s="37">
        <f>ROUND(ROUND((K125*G125),4),2)</f>
        <v>0</v>
      </c>
      <c r="J125" s="37">
        <f>ROUND(ROUND((K125*H125),4),2)</f>
        <v>0</v>
      </c>
      <c r="K125" s="26">
        <v>0.19</v>
      </c>
      <c r="L125" s="27" t="s">
        <v>16</v>
      </c>
    </row>
    <row r="126" spans="1:12" outlineLevel="3" x14ac:dyDescent="0.2">
      <c r="A126" s="18" t="s">
        <v>113</v>
      </c>
      <c r="B126" s="19" t="s">
        <v>114</v>
      </c>
      <c r="C126" s="18"/>
      <c r="D126" s="18"/>
      <c r="E126" s="18"/>
      <c r="F126" s="18"/>
      <c r="G126" s="18"/>
      <c r="H126" s="18"/>
      <c r="I126" s="18"/>
      <c r="J126" s="18"/>
      <c r="K126" s="18"/>
      <c r="L126" s="18"/>
    </row>
    <row r="127" spans="1:12" ht="67.5" outlineLevel="4" x14ac:dyDescent="0.2">
      <c r="A127" s="18"/>
      <c r="B127" s="20" t="s">
        <v>115</v>
      </c>
      <c r="C127" s="18"/>
      <c r="D127" s="18"/>
      <c r="E127" s="18"/>
      <c r="F127" s="18"/>
      <c r="G127" s="18"/>
      <c r="H127" s="18"/>
      <c r="I127" s="18"/>
      <c r="J127" s="18"/>
      <c r="K127" s="18"/>
      <c r="L127" s="18"/>
    </row>
    <row r="128" spans="1:12" outlineLevel="4" x14ac:dyDescent="0.2">
      <c r="A128" s="21"/>
      <c r="B128" s="21"/>
      <c r="C128" s="21" t="s">
        <v>33</v>
      </c>
      <c r="D128" s="22">
        <v>1</v>
      </c>
      <c r="E128" s="23" t="s">
        <v>109</v>
      </c>
      <c r="F128" s="24"/>
      <c r="G128" s="37">
        <f>IF((TRIM(L128)="Ja"),ROUND(ROUND((D128*F128),4),2),0)</f>
        <v>0</v>
      </c>
      <c r="H128" s="25"/>
      <c r="I128" s="37">
        <f>ROUND(ROUND((K128*G128),4),2)</f>
        <v>0</v>
      </c>
      <c r="J128" s="37">
        <f>ROUND(ROUND((K128*H128),4),2)</f>
        <v>0</v>
      </c>
      <c r="K128" s="26">
        <v>0.19</v>
      </c>
      <c r="L128" s="27" t="s">
        <v>16</v>
      </c>
    </row>
    <row r="129" spans="1:12" outlineLevel="3" x14ac:dyDescent="0.2">
      <c r="A129" s="18" t="s">
        <v>116</v>
      </c>
      <c r="B129" s="19" t="s">
        <v>114</v>
      </c>
      <c r="C129" s="18"/>
      <c r="D129" s="18"/>
      <c r="E129" s="18"/>
      <c r="F129" s="18"/>
      <c r="G129" s="18"/>
      <c r="H129" s="18"/>
      <c r="I129" s="18"/>
      <c r="J129" s="18"/>
      <c r="K129" s="18"/>
      <c r="L129" s="18"/>
    </row>
    <row r="130" spans="1:12" ht="56.25" outlineLevel="4" x14ac:dyDescent="0.2">
      <c r="A130" s="18"/>
      <c r="B130" s="20" t="s">
        <v>117</v>
      </c>
      <c r="C130" s="18"/>
      <c r="D130" s="18"/>
      <c r="E130" s="18"/>
      <c r="F130" s="18"/>
      <c r="G130" s="18"/>
      <c r="H130" s="18"/>
      <c r="I130" s="18"/>
      <c r="J130" s="18"/>
      <c r="K130" s="18"/>
      <c r="L130" s="18"/>
    </row>
    <row r="131" spans="1:12" outlineLevel="4" x14ac:dyDescent="0.2">
      <c r="A131" s="21"/>
      <c r="B131" s="21"/>
      <c r="C131" s="21" t="s">
        <v>33</v>
      </c>
      <c r="D131" s="22">
        <v>1</v>
      </c>
      <c r="E131" s="23" t="s">
        <v>109</v>
      </c>
      <c r="F131" s="24"/>
      <c r="G131" s="37">
        <f>IF((TRIM(L131)="Ja"),ROUND(ROUND((D131*F131),4),2),0)</f>
        <v>0</v>
      </c>
      <c r="H131" s="25"/>
      <c r="I131" s="37">
        <f>ROUND(ROUND((K131*G131),4),2)</f>
        <v>0</v>
      </c>
      <c r="J131" s="37">
        <f>ROUND(ROUND((K131*H131),4),2)</f>
        <v>0</v>
      </c>
      <c r="K131" s="26">
        <v>0.19</v>
      </c>
      <c r="L131" s="27" t="s">
        <v>20</v>
      </c>
    </row>
    <row r="132" spans="1:12" outlineLevel="3" x14ac:dyDescent="0.2">
      <c r="A132" s="18" t="s">
        <v>118</v>
      </c>
      <c r="B132" s="19" t="s">
        <v>119</v>
      </c>
      <c r="C132" s="18"/>
      <c r="D132" s="18"/>
      <c r="E132" s="18"/>
      <c r="F132" s="18"/>
      <c r="G132" s="18"/>
      <c r="H132" s="18"/>
      <c r="I132" s="18"/>
      <c r="J132" s="18"/>
      <c r="K132" s="18"/>
      <c r="L132" s="18"/>
    </row>
    <row r="133" spans="1:12" ht="56.25" outlineLevel="4" x14ac:dyDescent="0.2">
      <c r="A133" s="18"/>
      <c r="B133" s="20" t="s">
        <v>120</v>
      </c>
      <c r="C133" s="18"/>
      <c r="D133" s="18"/>
      <c r="E133" s="18"/>
      <c r="F133" s="18"/>
      <c r="G133" s="18"/>
      <c r="H133" s="18"/>
      <c r="I133" s="18"/>
      <c r="J133" s="18"/>
      <c r="K133" s="18"/>
      <c r="L133" s="18"/>
    </row>
    <row r="134" spans="1:12" outlineLevel="4" x14ac:dyDescent="0.2">
      <c r="A134" s="21"/>
      <c r="B134" s="21"/>
      <c r="C134" s="21" t="s">
        <v>33</v>
      </c>
      <c r="D134" s="22">
        <v>1</v>
      </c>
      <c r="E134" s="23" t="s">
        <v>109</v>
      </c>
      <c r="F134" s="24"/>
      <c r="G134" s="37">
        <f>IF((TRIM(L134)="Ja"),ROUND(ROUND((D134*F134),4),2),0)</f>
        <v>0</v>
      </c>
      <c r="H134" s="25"/>
      <c r="I134" s="37">
        <f>ROUND(ROUND((K134*G134),4),2)</f>
        <v>0</v>
      </c>
      <c r="J134" s="37">
        <f>ROUND(ROUND((K134*H134),4),2)</f>
        <v>0</v>
      </c>
      <c r="K134" s="26">
        <v>0.19</v>
      </c>
      <c r="L134" s="27" t="s">
        <v>16</v>
      </c>
    </row>
    <row r="135" spans="1:12" outlineLevel="3" x14ac:dyDescent="0.2">
      <c r="A135" s="18" t="s">
        <v>121</v>
      </c>
      <c r="B135" s="19" t="s">
        <v>122</v>
      </c>
      <c r="C135" s="18"/>
      <c r="D135" s="18"/>
      <c r="E135" s="18"/>
      <c r="F135" s="18"/>
      <c r="G135" s="18"/>
      <c r="H135" s="18"/>
      <c r="I135" s="18"/>
      <c r="J135" s="18"/>
      <c r="K135" s="18"/>
      <c r="L135" s="18"/>
    </row>
    <row r="136" spans="1:12" ht="45" outlineLevel="4" x14ac:dyDescent="0.2">
      <c r="A136" s="18"/>
      <c r="B136" s="20" t="s">
        <v>123</v>
      </c>
      <c r="C136" s="18"/>
      <c r="D136" s="18"/>
      <c r="E136" s="18"/>
      <c r="F136" s="18"/>
      <c r="G136" s="18"/>
      <c r="H136" s="18"/>
      <c r="I136" s="18"/>
      <c r="J136" s="18"/>
      <c r="K136" s="18"/>
      <c r="L136" s="18"/>
    </row>
    <row r="137" spans="1:12" outlineLevel="4" x14ac:dyDescent="0.2">
      <c r="A137" s="21"/>
      <c r="B137" s="21"/>
      <c r="C137" s="21" t="s">
        <v>33</v>
      </c>
      <c r="D137" s="22">
        <v>1</v>
      </c>
      <c r="E137" s="23" t="s">
        <v>109</v>
      </c>
      <c r="F137" s="24"/>
      <c r="G137" s="37">
        <f>IF((TRIM(L137)="Ja"),ROUND(ROUND((D137*F137),4),2),0)</f>
        <v>0</v>
      </c>
      <c r="H137" s="25"/>
      <c r="I137" s="37">
        <f>ROUND(ROUND((K137*G137),4),2)</f>
        <v>0</v>
      </c>
      <c r="J137" s="37">
        <f>ROUND(ROUND((K137*H137),4),2)</f>
        <v>0</v>
      </c>
      <c r="K137" s="26">
        <v>0.19</v>
      </c>
      <c r="L137" s="27" t="s">
        <v>20</v>
      </c>
    </row>
    <row r="138" spans="1:12" outlineLevel="3" x14ac:dyDescent="0.2">
      <c r="A138" s="18" t="s">
        <v>124</v>
      </c>
      <c r="B138" s="19" t="s">
        <v>125</v>
      </c>
      <c r="C138" s="18"/>
      <c r="D138" s="18"/>
      <c r="E138" s="18"/>
      <c r="F138" s="18"/>
      <c r="G138" s="18"/>
      <c r="H138" s="18"/>
      <c r="I138" s="18"/>
      <c r="J138" s="18"/>
      <c r="K138" s="18"/>
      <c r="L138" s="18"/>
    </row>
    <row r="139" spans="1:12" ht="56.25" outlineLevel="4" x14ac:dyDescent="0.2">
      <c r="A139" s="18"/>
      <c r="B139" s="20" t="s">
        <v>126</v>
      </c>
      <c r="C139" s="18"/>
      <c r="D139" s="18"/>
      <c r="E139" s="18"/>
      <c r="F139" s="18"/>
      <c r="G139" s="18"/>
      <c r="H139" s="18"/>
      <c r="I139" s="18"/>
      <c r="J139" s="18"/>
      <c r="K139" s="18"/>
      <c r="L139" s="18"/>
    </row>
    <row r="140" spans="1:12" outlineLevel="4" x14ac:dyDescent="0.2">
      <c r="A140" s="21"/>
      <c r="B140" s="21"/>
      <c r="C140" s="21" t="s">
        <v>33</v>
      </c>
      <c r="D140" s="22">
        <v>1</v>
      </c>
      <c r="E140" s="23" t="s">
        <v>109</v>
      </c>
      <c r="F140" s="24"/>
      <c r="G140" s="37">
        <f>IF((TRIM(L140)="Ja"),ROUND(ROUND((D140*F140),4),2),0)</f>
        <v>0</v>
      </c>
      <c r="H140" s="25"/>
      <c r="I140" s="37">
        <f>ROUND(ROUND((K140*G140),4),2)</f>
        <v>0</v>
      </c>
      <c r="J140" s="37">
        <f>ROUND(ROUND((K140*H140),4),2)</f>
        <v>0</v>
      </c>
      <c r="K140" s="26">
        <v>0.19</v>
      </c>
      <c r="L140" s="27" t="s">
        <v>16</v>
      </c>
    </row>
    <row r="141" spans="1:12" outlineLevel="3" x14ac:dyDescent="0.2">
      <c r="A141" s="18" t="s">
        <v>127</v>
      </c>
      <c r="B141" s="19" t="s">
        <v>128</v>
      </c>
      <c r="C141" s="18"/>
      <c r="D141" s="18"/>
      <c r="E141" s="18"/>
      <c r="F141" s="18"/>
      <c r="G141" s="18"/>
      <c r="H141" s="18"/>
      <c r="I141" s="18"/>
      <c r="J141" s="18"/>
      <c r="K141" s="18"/>
      <c r="L141" s="18"/>
    </row>
    <row r="142" spans="1:12" ht="45" outlineLevel="4" x14ac:dyDescent="0.2">
      <c r="A142" s="18"/>
      <c r="B142" s="20" t="s">
        <v>129</v>
      </c>
      <c r="C142" s="18"/>
      <c r="D142" s="18"/>
      <c r="E142" s="18"/>
      <c r="F142" s="18"/>
      <c r="G142" s="18"/>
      <c r="H142" s="18"/>
      <c r="I142" s="18"/>
      <c r="J142" s="18"/>
      <c r="K142" s="18"/>
      <c r="L142" s="18"/>
    </row>
    <row r="143" spans="1:12" outlineLevel="4" x14ac:dyDescent="0.2">
      <c r="A143" s="21"/>
      <c r="B143" s="21"/>
      <c r="C143" s="21" t="s">
        <v>33</v>
      </c>
      <c r="D143" s="22">
        <v>1</v>
      </c>
      <c r="E143" s="23" t="s">
        <v>109</v>
      </c>
      <c r="F143" s="24"/>
      <c r="G143" s="37">
        <f>IF((TRIM(L143)="Ja"),ROUND(ROUND((D143*F143),4),2),0)</f>
        <v>0</v>
      </c>
      <c r="H143" s="25"/>
      <c r="I143" s="37">
        <f>ROUND(ROUND((K143*G143),4),2)</f>
        <v>0</v>
      </c>
      <c r="J143" s="37">
        <f>ROUND(ROUND((K143*H143),4),2)</f>
        <v>0</v>
      </c>
      <c r="K143" s="26">
        <v>0.19</v>
      </c>
      <c r="L143" s="27" t="s">
        <v>16</v>
      </c>
    </row>
    <row r="144" spans="1:12" outlineLevel="3" x14ac:dyDescent="0.2">
      <c r="A144" s="18" t="s">
        <v>130</v>
      </c>
      <c r="B144" s="19" t="s">
        <v>131</v>
      </c>
      <c r="C144" s="18"/>
      <c r="D144" s="18"/>
      <c r="E144" s="18"/>
      <c r="F144" s="18"/>
      <c r="G144" s="18"/>
      <c r="H144" s="18"/>
      <c r="I144" s="18"/>
      <c r="J144" s="18"/>
      <c r="K144" s="18"/>
      <c r="L144" s="18"/>
    </row>
    <row r="145" spans="1:12" ht="67.5" outlineLevel="4" x14ac:dyDescent="0.2">
      <c r="A145" s="18"/>
      <c r="B145" s="20" t="s">
        <v>132</v>
      </c>
      <c r="C145" s="18"/>
      <c r="D145" s="18"/>
      <c r="E145" s="18"/>
      <c r="F145" s="18"/>
      <c r="G145" s="18"/>
      <c r="H145" s="18"/>
      <c r="I145" s="18"/>
      <c r="J145" s="18"/>
      <c r="K145" s="18"/>
      <c r="L145" s="18"/>
    </row>
    <row r="146" spans="1:12" outlineLevel="4" x14ac:dyDescent="0.2">
      <c r="A146" s="21"/>
      <c r="B146" s="21"/>
      <c r="C146" s="21" t="s">
        <v>33</v>
      </c>
      <c r="D146" s="22">
        <v>1</v>
      </c>
      <c r="E146" s="23" t="s">
        <v>109</v>
      </c>
      <c r="F146" s="24"/>
      <c r="G146" s="37">
        <f>IF((TRIM(L146)="Ja"),ROUND(ROUND((D146*F146),4),2),0)</f>
        <v>0</v>
      </c>
      <c r="H146" s="25"/>
      <c r="I146" s="37">
        <f>ROUND(ROUND((K146*G146),4),2)</f>
        <v>0</v>
      </c>
      <c r="J146" s="37">
        <f>ROUND(ROUND((K146*H146),4),2)</f>
        <v>0</v>
      </c>
      <c r="K146" s="26">
        <v>0.19</v>
      </c>
      <c r="L146" s="27" t="s">
        <v>16</v>
      </c>
    </row>
    <row r="147" spans="1:12" outlineLevel="3" x14ac:dyDescent="0.2">
      <c r="A147" s="18" t="s">
        <v>133</v>
      </c>
      <c r="B147" s="19" t="s">
        <v>134</v>
      </c>
      <c r="C147" s="18"/>
      <c r="D147" s="18"/>
      <c r="E147" s="18"/>
      <c r="F147" s="18"/>
      <c r="G147" s="18"/>
      <c r="H147" s="18"/>
      <c r="I147" s="18"/>
      <c r="J147" s="18"/>
      <c r="K147" s="18"/>
      <c r="L147" s="18"/>
    </row>
    <row r="148" spans="1:12" ht="22.5" outlineLevel="4" x14ac:dyDescent="0.2">
      <c r="A148" s="18"/>
      <c r="B148" s="20" t="s">
        <v>135</v>
      </c>
      <c r="C148" s="18"/>
      <c r="D148" s="18"/>
      <c r="E148" s="18"/>
      <c r="F148" s="18"/>
      <c r="G148" s="18"/>
      <c r="H148" s="18"/>
      <c r="I148" s="18"/>
      <c r="J148" s="18"/>
      <c r="K148" s="18"/>
      <c r="L148" s="18"/>
    </row>
    <row r="149" spans="1:12" outlineLevel="4" x14ac:dyDescent="0.2">
      <c r="A149" s="21"/>
      <c r="B149" s="21"/>
      <c r="C149" s="21" t="s">
        <v>33</v>
      </c>
      <c r="D149" s="22">
        <v>1</v>
      </c>
      <c r="E149" s="23" t="s">
        <v>109</v>
      </c>
      <c r="F149" s="24"/>
      <c r="G149" s="37">
        <f>IF((TRIM(L149)="Ja"),ROUND(ROUND((D149*F149),4),2),0)</f>
        <v>0</v>
      </c>
      <c r="H149" s="25"/>
      <c r="I149" s="37">
        <f>ROUND(ROUND((K149*G149),4),2)</f>
        <v>0</v>
      </c>
      <c r="J149" s="37">
        <f>ROUND(ROUND((K149*H149),4),2)</f>
        <v>0</v>
      </c>
      <c r="K149" s="26">
        <v>0.19</v>
      </c>
      <c r="L149" s="27" t="s">
        <v>16</v>
      </c>
    </row>
    <row r="150" spans="1:12" outlineLevel="3" x14ac:dyDescent="0.2">
      <c r="A150" s="18" t="s">
        <v>136</v>
      </c>
      <c r="B150" s="19" t="s">
        <v>137</v>
      </c>
      <c r="C150" s="18"/>
      <c r="D150" s="18"/>
      <c r="E150" s="18"/>
      <c r="F150" s="18"/>
      <c r="G150" s="18"/>
      <c r="H150" s="18"/>
      <c r="I150" s="18"/>
      <c r="J150" s="18"/>
      <c r="K150" s="18"/>
      <c r="L150" s="18"/>
    </row>
    <row r="151" spans="1:12" ht="33.75" outlineLevel="4" x14ac:dyDescent="0.2">
      <c r="A151" s="18"/>
      <c r="B151" s="20" t="s">
        <v>138</v>
      </c>
      <c r="C151" s="18"/>
      <c r="D151" s="18"/>
      <c r="E151" s="18"/>
      <c r="F151" s="18"/>
      <c r="G151" s="18"/>
      <c r="H151" s="18"/>
      <c r="I151" s="18"/>
      <c r="J151" s="18"/>
      <c r="K151" s="18"/>
      <c r="L151" s="18"/>
    </row>
    <row r="152" spans="1:12" outlineLevel="4" x14ac:dyDescent="0.2">
      <c r="A152" s="21"/>
      <c r="B152" s="21"/>
      <c r="C152" s="21" t="s">
        <v>33</v>
      </c>
      <c r="D152" s="22">
        <v>1</v>
      </c>
      <c r="E152" s="23" t="s">
        <v>109</v>
      </c>
      <c r="F152" s="24"/>
      <c r="G152" s="37">
        <f>IF((TRIM(L152)="Ja"),ROUND(ROUND((D152*F152),4),2),0)</f>
        <v>0</v>
      </c>
      <c r="H152" s="25"/>
      <c r="I152" s="37">
        <f>ROUND(ROUND((K152*G152),4),2)</f>
        <v>0</v>
      </c>
      <c r="J152" s="37">
        <f>ROUND(ROUND((K152*H152),4),2)</f>
        <v>0</v>
      </c>
      <c r="K152" s="26">
        <v>0.19</v>
      </c>
      <c r="L152" s="27" t="s">
        <v>16</v>
      </c>
    </row>
    <row r="153" spans="1:12" outlineLevel="2" x14ac:dyDescent="0.2">
      <c r="A153" s="28" t="s">
        <v>139</v>
      </c>
      <c r="B153" s="29" t="s">
        <v>140</v>
      </c>
      <c r="C153" s="28" t="s">
        <v>26</v>
      </c>
      <c r="D153" s="30"/>
      <c r="E153" s="31"/>
      <c r="F153" s="32"/>
      <c r="G153" s="33">
        <f>IF((TRIM(L153)="Ja"),SUM(G156,G159,G162,G165,G168,G171,G174,G177,G180,G183),0)</f>
        <v>0</v>
      </c>
      <c r="H153" s="34"/>
      <c r="I153" s="33">
        <f>ROUND(ROUND((K153*G153),4),2)</f>
        <v>0</v>
      </c>
      <c r="J153" s="33">
        <f>ROUND(ROUND((K153*H153),4),2)</f>
        <v>0</v>
      </c>
      <c r="K153" s="35">
        <v>0.19</v>
      </c>
      <c r="L153" s="36" t="s">
        <v>16</v>
      </c>
    </row>
    <row r="154" spans="1:12" outlineLevel="3" x14ac:dyDescent="0.2">
      <c r="A154" s="18" t="s">
        <v>141</v>
      </c>
      <c r="B154" s="19" t="s">
        <v>107</v>
      </c>
      <c r="C154" s="18"/>
      <c r="D154" s="18"/>
      <c r="E154" s="18"/>
      <c r="F154" s="18"/>
      <c r="G154" s="18"/>
      <c r="H154" s="18"/>
      <c r="I154" s="18"/>
      <c r="J154" s="18"/>
      <c r="K154" s="18"/>
      <c r="L154" s="18"/>
    </row>
    <row r="155" spans="1:12" ht="45" outlineLevel="4" x14ac:dyDescent="0.2">
      <c r="A155" s="18"/>
      <c r="B155" s="20" t="s">
        <v>108</v>
      </c>
      <c r="C155" s="18"/>
      <c r="D155" s="18"/>
      <c r="E155" s="18"/>
      <c r="F155" s="18"/>
      <c r="G155" s="18"/>
      <c r="H155" s="18"/>
      <c r="I155" s="18"/>
      <c r="J155" s="18"/>
      <c r="K155" s="18"/>
      <c r="L155" s="18"/>
    </row>
    <row r="156" spans="1:12" outlineLevel="4" x14ac:dyDescent="0.2">
      <c r="A156" s="21"/>
      <c r="B156" s="21"/>
      <c r="C156" s="21" t="s">
        <v>33</v>
      </c>
      <c r="D156" s="22">
        <v>1</v>
      </c>
      <c r="E156" s="23" t="s">
        <v>109</v>
      </c>
      <c r="F156" s="24"/>
      <c r="G156" s="37">
        <f>IF((TRIM(L156)="Ja"),ROUND(ROUND((D156*F156),4),2),0)</f>
        <v>0</v>
      </c>
      <c r="H156" s="25"/>
      <c r="I156" s="37">
        <f>ROUND(ROUND((K156*G156),4),2)</f>
        <v>0</v>
      </c>
      <c r="J156" s="37">
        <f>ROUND(ROUND((K156*H156),4),2)</f>
        <v>0</v>
      </c>
      <c r="K156" s="26">
        <v>0.19</v>
      </c>
      <c r="L156" s="27" t="s">
        <v>16</v>
      </c>
    </row>
    <row r="157" spans="1:12" outlineLevel="3" x14ac:dyDescent="0.2">
      <c r="A157" s="18" t="s">
        <v>142</v>
      </c>
      <c r="B157" s="19" t="s">
        <v>114</v>
      </c>
      <c r="C157" s="18"/>
      <c r="D157" s="18"/>
      <c r="E157" s="18"/>
      <c r="F157" s="18"/>
      <c r="G157" s="18"/>
      <c r="H157" s="18"/>
      <c r="I157" s="18"/>
      <c r="J157" s="18"/>
      <c r="K157" s="18"/>
      <c r="L157" s="18"/>
    </row>
    <row r="158" spans="1:12" ht="78.75" outlineLevel="4" x14ac:dyDescent="0.2">
      <c r="A158" s="18"/>
      <c r="B158" s="20" t="s">
        <v>143</v>
      </c>
      <c r="C158" s="18"/>
      <c r="D158" s="18"/>
      <c r="E158" s="18"/>
      <c r="F158" s="18"/>
      <c r="G158" s="18"/>
      <c r="H158" s="18"/>
      <c r="I158" s="18"/>
      <c r="J158" s="18"/>
      <c r="K158" s="18"/>
      <c r="L158" s="18"/>
    </row>
    <row r="159" spans="1:12" outlineLevel="4" x14ac:dyDescent="0.2">
      <c r="A159" s="21"/>
      <c r="B159" s="21"/>
      <c r="C159" s="21" t="s">
        <v>33</v>
      </c>
      <c r="D159" s="22">
        <v>1</v>
      </c>
      <c r="E159" s="23" t="s">
        <v>109</v>
      </c>
      <c r="F159" s="24"/>
      <c r="G159" s="37">
        <f>IF((TRIM(L159)="Ja"),ROUND(ROUND((D159*F159),4),2),0)</f>
        <v>0</v>
      </c>
      <c r="H159" s="25"/>
      <c r="I159" s="37">
        <f>ROUND(ROUND((K159*G159),4),2)</f>
        <v>0</v>
      </c>
      <c r="J159" s="37">
        <f>ROUND(ROUND((K159*H159),4),2)</f>
        <v>0</v>
      </c>
      <c r="K159" s="26">
        <v>0.19</v>
      </c>
      <c r="L159" s="27" t="s">
        <v>16</v>
      </c>
    </row>
    <row r="160" spans="1:12" outlineLevel="3" x14ac:dyDescent="0.2">
      <c r="A160" s="18" t="s">
        <v>144</v>
      </c>
      <c r="B160" s="19" t="s">
        <v>145</v>
      </c>
      <c r="C160" s="18"/>
      <c r="D160" s="18"/>
      <c r="E160" s="18"/>
      <c r="F160" s="18"/>
      <c r="G160" s="18"/>
      <c r="H160" s="18"/>
      <c r="I160" s="18"/>
      <c r="J160" s="18"/>
      <c r="K160" s="18"/>
      <c r="L160" s="18"/>
    </row>
    <row r="161" spans="1:12" ht="67.5" outlineLevel="4" x14ac:dyDescent="0.2">
      <c r="A161" s="18"/>
      <c r="B161" s="20" t="s">
        <v>146</v>
      </c>
      <c r="C161" s="18"/>
      <c r="D161" s="18"/>
      <c r="E161" s="18"/>
      <c r="F161" s="18"/>
      <c r="G161" s="18"/>
      <c r="H161" s="18"/>
      <c r="I161" s="18"/>
      <c r="J161" s="18"/>
      <c r="K161" s="18"/>
      <c r="L161" s="18"/>
    </row>
    <row r="162" spans="1:12" outlineLevel="4" x14ac:dyDescent="0.2">
      <c r="A162" s="21"/>
      <c r="B162" s="21"/>
      <c r="C162" s="21" t="s">
        <v>33</v>
      </c>
      <c r="D162" s="22">
        <v>1</v>
      </c>
      <c r="E162" s="23" t="s">
        <v>109</v>
      </c>
      <c r="F162" s="24"/>
      <c r="G162" s="37">
        <f>IF((TRIM(L162)="Ja"),ROUND(ROUND((D162*F162),4),2),0)</f>
        <v>0</v>
      </c>
      <c r="H162" s="25"/>
      <c r="I162" s="37">
        <f>ROUND(ROUND((K162*G162),4),2)</f>
        <v>0</v>
      </c>
      <c r="J162" s="37">
        <f>ROUND(ROUND((K162*H162),4),2)</f>
        <v>0</v>
      </c>
      <c r="K162" s="26">
        <v>0.19</v>
      </c>
      <c r="L162" s="27" t="s">
        <v>20</v>
      </c>
    </row>
    <row r="163" spans="1:12" outlineLevel="3" x14ac:dyDescent="0.2">
      <c r="A163" s="18" t="s">
        <v>147</v>
      </c>
      <c r="B163" s="19" t="s">
        <v>119</v>
      </c>
      <c r="C163" s="18"/>
      <c r="D163" s="18"/>
      <c r="E163" s="18"/>
      <c r="F163" s="18"/>
      <c r="G163" s="18"/>
      <c r="H163" s="18"/>
      <c r="I163" s="18"/>
      <c r="J163" s="18"/>
      <c r="K163" s="18"/>
      <c r="L163" s="18"/>
    </row>
    <row r="164" spans="1:12" ht="56.25" outlineLevel="4" x14ac:dyDescent="0.2">
      <c r="A164" s="18"/>
      <c r="B164" s="20" t="s">
        <v>120</v>
      </c>
      <c r="C164" s="18"/>
      <c r="D164" s="18"/>
      <c r="E164" s="18"/>
      <c r="F164" s="18"/>
      <c r="G164" s="18"/>
      <c r="H164" s="18"/>
      <c r="I164" s="18"/>
      <c r="J164" s="18"/>
      <c r="K164" s="18"/>
      <c r="L164" s="18"/>
    </row>
    <row r="165" spans="1:12" outlineLevel="4" x14ac:dyDescent="0.2">
      <c r="A165" s="21"/>
      <c r="B165" s="21"/>
      <c r="C165" s="21" t="s">
        <v>33</v>
      </c>
      <c r="D165" s="22">
        <v>1</v>
      </c>
      <c r="E165" s="23" t="s">
        <v>109</v>
      </c>
      <c r="F165" s="24"/>
      <c r="G165" s="37">
        <f>IF((TRIM(L165)="Ja"),ROUND(ROUND((D165*F165),4),2),0)</f>
        <v>0</v>
      </c>
      <c r="H165" s="25"/>
      <c r="I165" s="37">
        <f>ROUND(ROUND((K165*G165),4),2)</f>
        <v>0</v>
      </c>
      <c r="J165" s="37">
        <f>ROUND(ROUND((K165*H165),4),2)</f>
        <v>0</v>
      </c>
      <c r="K165" s="26">
        <v>0.19</v>
      </c>
      <c r="L165" s="27" t="s">
        <v>16</v>
      </c>
    </row>
    <row r="166" spans="1:12" outlineLevel="3" x14ac:dyDescent="0.2">
      <c r="A166" s="18" t="s">
        <v>148</v>
      </c>
      <c r="B166" s="19" t="s">
        <v>122</v>
      </c>
      <c r="C166" s="18"/>
      <c r="D166" s="18"/>
      <c r="E166" s="18"/>
      <c r="F166" s="18"/>
      <c r="G166" s="18"/>
      <c r="H166" s="18"/>
      <c r="I166" s="18"/>
      <c r="J166" s="18"/>
      <c r="K166" s="18"/>
      <c r="L166" s="18"/>
    </row>
    <row r="167" spans="1:12" ht="56.25" outlineLevel="4" x14ac:dyDescent="0.2">
      <c r="A167" s="18"/>
      <c r="B167" s="20" t="s">
        <v>149</v>
      </c>
      <c r="C167" s="18"/>
      <c r="D167" s="18"/>
      <c r="E167" s="18"/>
      <c r="F167" s="18"/>
      <c r="G167" s="18"/>
      <c r="H167" s="18"/>
      <c r="I167" s="18"/>
      <c r="J167" s="18"/>
      <c r="K167" s="18"/>
      <c r="L167" s="18"/>
    </row>
    <row r="168" spans="1:12" outlineLevel="4" x14ac:dyDescent="0.2">
      <c r="A168" s="21"/>
      <c r="B168" s="21"/>
      <c r="C168" s="21" t="s">
        <v>33</v>
      </c>
      <c r="D168" s="22">
        <v>1</v>
      </c>
      <c r="E168" s="23" t="s">
        <v>109</v>
      </c>
      <c r="F168" s="24"/>
      <c r="G168" s="37">
        <f>IF((TRIM(L168)="Ja"),ROUND(ROUND((D168*F168),4),2),0)</f>
        <v>0</v>
      </c>
      <c r="H168" s="25"/>
      <c r="I168" s="37">
        <f>ROUND(ROUND((K168*G168),4),2)</f>
        <v>0</v>
      </c>
      <c r="J168" s="37">
        <f>ROUND(ROUND((K168*H168),4),2)</f>
        <v>0</v>
      </c>
      <c r="K168" s="26">
        <v>0.19</v>
      </c>
      <c r="L168" s="27" t="s">
        <v>20</v>
      </c>
    </row>
    <row r="169" spans="1:12" outlineLevel="3" x14ac:dyDescent="0.2">
      <c r="A169" s="18" t="s">
        <v>150</v>
      </c>
      <c r="B169" s="19" t="s">
        <v>125</v>
      </c>
      <c r="C169" s="18"/>
      <c r="D169" s="18"/>
      <c r="E169" s="18"/>
      <c r="F169" s="18"/>
      <c r="G169" s="18"/>
      <c r="H169" s="18"/>
      <c r="I169" s="18"/>
      <c r="J169" s="18"/>
      <c r="K169" s="18"/>
      <c r="L169" s="18"/>
    </row>
    <row r="170" spans="1:12" ht="56.25" outlineLevel="4" x14ac:dyDescent="0.2">
      <c r="A170" s="18"/>
      <c r="B170" s="20" t="s">
        <v>126</v>
      </c>
      <c r="C170" s="18"/>
      <c r="D170" s="18"/>
      <c r="E170" s="18"/>
      <c r="F170" s="18"/>
      <c r="G170" s="18"/>
      <c r="H170" s="18"/>
      <c r="I170" s="18"/>
      <c r="J170" s="18"/>
      <c r="K170" s="18"/>
      <c r="L170" s="18"/>
    </row>
    <row r="171" spans="1:12" outlineLevel="4" x14ac:dyDescent="0.2">
      <c r="A171" s="21"/>
      <c r="B171" s="21"/>
      <c r="C171" s="21" t="s">
        <v>33</v>
      </c>
      <c r="D171" s="22">
        <v>1</v>
      </c>
      <c r="E171" s="23" t="s">
        <v>109</v>
      </c>
      <c r="F171" s="24"/>
      <c r="G171" s="37">
        <f>IF((TRIM(L171)="Ja"),ROUND(ROUND((D171*F171),4),2),0)</f>
        <v>0</v>
      </c>
      <c r="H171" s="25"/>
      <c r="I171" s="37">
        <f>ROUND(ROUND((K171*G171),4),2)</f>
        <v>0</v>
      </c>
      <c r="J171" s="37">
        <f>ROUND(ROUND((K171*H171),4),2)</f>
        <v>0</v>
      </c>
      <c r="K171" s="26">
        <v>0.19</v>
      </c>
      <c r="L171" s="27" t="s">
        <v>16</v>
      </c>
    </row>
    <row r="172" spans="1:12" outlineLevel="3" x14ac:dyDescent="0.2">
      <c r="A172" s="18" t="s">
        <v>151</v>
      </c>
      <c r="B172" s="19" t="s">
        <v>128</v>
      </c>
      <c r="C172" s="18"/>
      <c r="D172" s="18"/>
      <c r="E172" s="18"/>
      <c r="F172" s="18"/>
      <c r="G172" s="18"/>
      <c r="H172" s="18"/>
      <c r="I172" s="18"/>
      <c r="J172" s="18"/>
      <c r="K172" s="18"/>
      <c r="L172" s="18"/>
    </row>
    <row r="173" spans="1:12" ht="45" outlineLevel="4" x14ac:dyDescent="0.2">
      <c r="A173" s="18"/>
      <c r="B173" s="20" t="s">
        <v>152</v>
      </c>
      <c r="C173" s="18"/>
      <c r="D173" s="18"/>
      <c r="E173" s="18"/>
      <c r="F173" s="18"/>
      <c r="G173" s="18"/>
      <c r="H173" s="18"/>
      <c r="I173" s="18"/>
      <c r="J173" s="18"/>
      <c r="K173" s="18"/>
      <c r="L173" s="18"/>
    </row>
    <row r="174" spans="1:12" outlineLevel="4" x14ac:dyDescent="0.2">
      <c r="A174" s="21"/>
      <c r="B174" s="21"/>
      <c r="C174" s="21" t="s">
        <v>33</v>
      </c>
      <c r="D174" s="22">
        <v>1</v>
      </c>
      <c r="E174" s="23" t="s">
        <v>109</v>
      </c>
      <c r="F174" s="24"/>
      <c r="G174" s="37">
        <f>IF((TRIM(L174)="Ja"),ROUND(ROUND((D174*F174),4),2),0)</f>
        <v>0</v>
      </c>
      <c r="H174" s="25"/>
      <c r="I174" s="37">
        <f>ROUND(ROUND((K174*G174),4),2)</f>
        <v>0</v>
      </c>
      <c r="J174" s="37">
        <f>ROUND(ROUND((K174*H174),4),2)</f>
        <v>0</v>
      </c>
      <c r="K174" s="26">
        <v>0.19</v>
      </c>
      <c r="L174" s="27" t="s">
        <v>16</v>
      </c>
    </row>
    <row r="175" spans="1:12" outlineLevel="3" x14ac:dyDescent="0.2">
      <c r="A175" s="18" t="s">
        <v>153</v>
      </c>
      <c r="B175" s="19" t="s">
        <v>131</v>
      </c>
      <c r="C175" s="18"/>
      <c r="D175" s="18"/>
      <c r="E175" s="18"/>
      <c r="F175" s="18"/>
      <c r="G175" s="18"/>
      <c r="H175" s="18"/>
      <c r="I175" s="18"/>
      <c r="J175" s="18"/>
      <c r="K175" s="18"/>
      <c r="L175" s="18"/>
    </row>
    <row r="176" spans="1:12" ht="67.5" outlineLevel="4" x14ac:dyDescent="0.2">
      <c r="A176" s="18"/>
      <c r="B176" s="20" t="s">
        <v>132</v>
      </c>
      <c r="C176" s="18"/>
      <c r="D176" s="18"/>
      <c r="E176" s="18"/>
      <c r="F176" s="18"/>
      <c r="G176" s="18"/>
      <c r="H176" s="18"/>
      <c r="I176" s="18"/>
      <c r="J176" s="18"/>
      <c r="K176" s="18"/>
      <c r="L176" s="18"/>
    </row>
    <row r="177" spans="1:12" outlineLevel="4" x14ac:dyDescent="0.2">
      <c r="A177" s="21"/>
      <c r="B177" s="21"/>
      <c r="C177" s="21" t="s">
        <v>33</v>
      </c>
      <c r="D177" s="22">
        <v>1</v>
      </c>
      <c r="E177" s="23" t="s">
        <v>109</v>
      </c>
      <c r="F177" s="24"/>
      <c r="G177" s="37">
        <f>IF((TRIM(L177)="Ja"),ROUND(ROUND((D177*F177),4),2),0)</f>
        <v>0</v>
      </c>
      <c r="H177" s="25"/>
      <c r="I177" s="37">
        <f>ROUND(ROUND((K177*G177),4),2)</f>
        <v>0</v>
      </c>
      <c r="J177" s="37">
        <f>ROUND(ROUND((K177*H177),4),2)</f>
        <v>0</v>
      </c>
      <c r="K177" s="26">
        <v>0.19</v>
      </c>
      <c r="L177" s="27" t="s">
        <v>16</v>
      </c>
    </row>
    <row r="178" spans="1:12" outlineLevel="3" x14ac:dyDescent="0.2">
      <c r="A178" s="18" t="s">
        <v>154</v>
      </c>
      <c r="B178" s="19" t="s">
        <v>134</v>
      </c>
      <c r="C178" s="18"/>
      <c r="D178" s="18"/>
      <c r="E178" s="18"/>
      <c r="F178" s="18"/>
      <c r="G178" s="18"/>
      <c r="H178" s="18"/>
      <c r="I178" s="18"/>
      <c r="J178" s="18"/>
      <c r="K178" s="18"/>
      <c r="L178" s="18"/>
    </row>
    <row r="179" spans="1:12" ht="22.5" outlineLevel="4" x14ac:dyDescent="0.2">
      <c r="A179" s="18"/>
      <c r="B179" s="20" t="s">
        <v>135</v>
      </c>
      <c r="C179" s="18"/>
      <c r="D179" s="18"/>
      <c r="E179" s="18"/>
      <c r="F179" s="18"/>
      <c r="G179" s="18"/>
      <c r="H179" s="18"/>
      <c r="I179" s="18"/>
      <c r="J179" s="18"/>
      <c r="K179" s="18"/>
      <c r="L179" s="18"/>
    </row>
    <row r="180" spans="1:12" outlineLevel="4" x14ac:dyDescent="0.2">
      <c r="A180" s="21"/>
      <c r="B180" s="21"/>
      <c r="C180" s="21" t="s">
        <v>33</v>
      </c>
      <c r="D180" s="22">
        <v>1</v>
      </c>
      <c r="E180" s="23" t="s">
        <v>109</v>
      </c>
      <c r="F180" s="24"/>
      <c r="G180" s="37">
        <f>IF((TRIM(L180)="Ja"),ROUND(ROUND((D180*F180),4),2),0)</f>
        <v>0</v>
      </c>
      <c r="H180" s="25"/>
      <c r="I180" s="37">
        <f>ROUND(ROUND((K180*G180),4),2)</f>
        <v>0</v>
      </c>
      <c r="J180" s="37">
        <f>ROUND(ROUND((K180*H180),4),2)</f>
        <v>0</v>
      </c>
      <c r="K180" s="26">
        <v>0.19</v>
      </c>
      <c r="L180" s="27" t="s">
        <v>16</v>
      </c>
    </row>
    <row r="181" spans="1:12" outlineLevel="3" x14ac:dyDescent="0.2">
      <c r="A181" s="18" t="s">
        <v>155</v>
      </c>
      <c r="B181" s="19" t="s">
        <v>137</v>
      </c>
      <c r="C181" s="18"/>
      <c r="D181" s="18"/>
      <c r="E181" s="18"/>
      <c r="F181" s="18"/>
      <c r="G181" s="18"/>
      <c r="H181" s="18"/>
      <c r="I181" s="18"/>
      <c r="J181" s="18"/>
      <c r="K181" s="18"/>
      <c r="L181" s="18"/>
    </row>
    <row r="182" spans="1:12" ht="33.75" outlineLevel="4" x14ac:dyDescent="0.2">
      <c r="A182" s="18"/>
      <c r="B182" s="20" t="s">
        <v>138</v>
      </c>
      <c r="C182" s="18"/>
      <c r="D182" s="18"/>
      <c r="E182" s="18"/>
      <c r="F182" s="18"/>
      <c r="G182" s="18"/>
      <c r="H182" s="18"/>
      <c r="I182" s="18"/>
      <c r="J182" s="18"/>
      <c r="K182" s="18"/>
      <c r="L182" s="18"/>
    </row>
    <row r="183" spans="1:12" outlineLevel="4" x14ac:dyDescent="0.2">
      <c r="A183" s="21"/>
      <c r="B183" s="21"/>
      <c r="C183" s="21" t="s">
        <v>33</v>
      </c>
      <c r="D183" s="22">
        <v>1</v>
      </c>
      <c r="E183" s="23" t="s">
        <v>109</v>
      </c>
      <c r="F183" s="24"/>
      <c r="G183" s="37">
        <f>IF((TRIM(L183)="Ja"),ROUND(ROUND((D183*F183),4),2),0)</f>
        <v>0</v>
      </c>
      <c r="H183" s="25"/>
      <c r="I183" s="37">
        <f>ROUND(ROUND((K183*G183),4),2)</f>
        <v>0</v>
      </c>
      <c r="J183" s="37">
        <f>ROUND(ROUND((K183*H183),4),2)</f>
        <v>0</v>
      </c>
      <c r="K183" s="26">
        <v>0.19</v>
      </c>
      <c r="L183" s="27" t="s">
        <v>16</v>
      </c>
    </row>
    <row r="184" spans="1:12" outlineLevel="2" x14ac:dyDescent="0.2">
      <c r="A184" s="28" t="s">
        <v>156</v>
      </c>
      <c r="B184" s="29" t="s">
        <v>157</v>
      </c>
      <c r="C184" s="28" t="s">
        <v>26</v>
      </c>
      <c r="D184" s="30"/>
      <c r="E184" s="31"/>
      <c r="F184" s="32"/>
      <c r="G184" s="33">
        <f>IF((TRIM(L184)="Ja"),SUM(G187,G190,G193,G196,G199,G202),0)</f>
        <v>0</v>
      </c>
      <c r="H184" s="34"/>
      <c r="I184" s="33">
        <f>ROUND(ROUND((K184*G184),4),2)</f>
        <v>0</v>
      </c>
      <c r="J184" s="33">
        <f>ROUND(ROUND((K184*H184),4),2)</f>
        <v>0</v>
      </c>
      <c r="K184" s="35">
        <v>0.19</v>
      </c>
      <c r="L184" s="36" t="s">
        <v>16</v>
      </c>
    </row>
    <row r="185" spans="1:12" outlineLevel="3" x14ac:dyDescent="0.2">
      <c r="A185" s="18" t="s">
        <v>158</v>
      </c>
      <c r="B185" s="19" t="s">
        <v>159</v>
      </c>
      <c r="C185" s="18"/>
      <c r="D185" s="18"/>
      <c r="E185" s="18"/>
      <c r="F185" s="18"/>
      <c r="G185" s="18"/>
      <c r="H185" s="18"/>
      <c r="I185" s="18"/>
      <c r="J185" s="18"/>
      <c r="K185" s="18"/>
      <c r="L185" s="18"/>
    </row>
    <row r="186" spans="1:12" ht="45" outlineLevel="4" x14ac:dyDescent="0.2">
      <c r="A186" s="18"/>
      <c r="B186" s="20" t="s">
        <v>160</v>
      </c>
      <c r="C186" s="18"/>
      <c r="D186" s="18"/>
      <c r="E186" s="18"/>
      <c r="F186" s="18"/>
      <c r="G186" s="18"/>
      <c r="H186" s="18"/>
      <c r="I186" s="18"/>
      <c r="J186" s="18"/>
      <c r="K186" s="18"/>
      <c r="L186" s="18"/>
    </row>
    <row r="187" spans="1:12" outlineLevel="4" x14ac:dyDescent="0.2">
      <c r="A187" s="21"/>
      <c r="B187" s="21"/>
      <c r="C187" s="21" t="s">
        <v>33</v>
      </c>
      <c r="D187" s="22">
        <v>1</v>
      </c>
      <c r="E187" s="23" t="s">
        <v>109</v>
      </c>
      <c r="F187" s="24"/>
      <c r="G187" s="37">
        <f>IF((TRIM(L187)="Ja"),ROUND(ROUND((D187*F187),4),2),0)</f>
        <v>0</v>
      </c>
      <c r="H187" s="25"/>
      <c r="I187" s="37">
        <f>ROUND(ROUND((K187*G187),4),2)</f>
        <v>0</v>
      </c>
      <c r="J187" s="37">
        <f>ROUND(ROUND((K187*H187),4),2)</f>
        <v>0</v>
      </c>
      <c r="K187" s="26">
        <v>0.19</v>
      </c>
      <c r="L187" s="27" t="s">
        <v>16</v>
      </c>
    </row>
    <row r="188" spans="1:12" outlineLevel="3" x14ac:dyDescent="0.2">
      <c r="A188" s="18" t="s">
        <v>161</v>
      </c>
      <c r="B188" s="19" t="s">
        <v>162</v>
      </c>
      <c r="C188" s="18"/>
      <c r="D188" s="18"/>
      <c r="E188" s="18"/>
      <c r="F188" s="18"/>
      <c r="G188" s="18"/>
      <c r="H188" s="18"/>
      <c r="I188" s="18"/>
      <c r="J188" s="18"/>
      <c r="K188" s="18"/>
      <c r="L188" s="18"/>
    </row>
    <row r="189" spans="1:12" ht="45" outlineLevel="4" x14ac:dyDescent="0.2">
      <c r="A189" s="18"/>
      <c r="B189" s="20" t="s">
        <v>163</v>
      </c>
      <c r="C189" s="18"/>
      <c r="D189" s="18"/>
      <c r="E189" s="18"/>
      <c r="F189" s="18"/>
      <c r="G189" s="18"/>
      <c r="H189" s="18"/>
      <c r="I189" s="18"/>
      <c r="J189" s="18"/>
      <c r="K189" s="18"/>
      <c r="L189" s="18"/>
    </row>
    <row r="190" spans="1:12" outlineLevel="4" x14ac:dyDescent="0.2">
      <c r="A190" s="21"/>
      <c r="B190" s="21"/>
      <c r="C190" s="21" t="s">
        <v>33</v>
      </c>
      <c r="D190" s="22">
        <v>1</v>
      </c>
      <c r="E190" s="23" t="s">
        <v>109</v>
      </c>
      <c r="F190" s="24"/>
      <c r="G190" s="37">
        <f>IF((TRIM(L190)="Ja"),ROUND(ROUND((D190*F190),4),2),0)</f>
        <v>0</v>
      </c>
      <c r="H190" s="25"/>
      <c r="I190" s="37">
        <f>ROUND(ROUND((K190*G190),4),2)</f>
        <v>0</v>
      </c>
      <c r="J190" s="37">
        <f>ROUND(ROUND((K190*H190),4),2)</f>
        <v>0</v>
      </c>
      <c r="K190" s="26">
        <v>0.19</v>
      </c>
      <c r="L190" s="27" t="s">
        <v>16</v>
      </c>
    </row>
    <row r="191" spans="1:12" outlineLevel="3" x14ac:dyDescent="0.2">
      <c r="A191" s="18" t="s">
        <v>164</v>
      </c>
      <c r="B191" s="19" t="s">
        <v>107</v>
      </c>
      <c r="C191" s="18"/>
      <c r="D191" s="18"/>
      <c r="E191" s="18"/>
      <c r="F191" s="18"/>
      <c r="G191" s="18"/>
      <c r="H191" s="18"/>
      <c r="I191" s="18"/>
      <c r="J191" s="18"/>
      <c r="K191" s="18"/>
      <c r="L191" s="18"/>
    </row>
    <row r="192" spans="1:12" ht="56.25" outlineLevel="4" x14ac:dyDescent="0.2">
      <c r="A192" s="18"/>
      <c r="B192" s="20" t="s">
        <v>165</v>
      </c>
      <c r="C192" s="18"/>
      <c r="D192" s="18"/>
      <c r="E192" s="18"/>
      <c r="F192" s="18"/>
      <c r="G192" s="18"/>
      <c r="H192" s="18"/>
      <c r="I192" s="18"/>
      <c r="J192" s="18"/>
      <c r="K192" s="18"/>
      <c r="L192" s="18"/>
    </row>
    <row r="193" spans="1:12" outlineLevel="4" x14ac:dyDescent="0.2">
      <c r="A193" s="21"/>
      <c r="B193" s="21"/>
      <c r="C193" s="21" t="s">
        <v>33</v>
      </c>
      <c r="D193" s="22">
        <v>1</v>
      </c>
      <c r="E193" s="23" t="s">
        <v>109</v>
      </c>
      <c r="F193" s="24"/>
      <c r="G193" s="37">
        <f>IF((TRIM(L193)="Ja"),ROUND(ROUND((D193*F193),4),2),0)</f>
        <v>0</v>
      </c>
      <c r="H193" s="25"/>
      <c r="I193" s="37">
        <f>ROUND(ROUND((K193*G193),4),2)</f>
        <v>0</v>
      </c>
      <c r="J193" s="37">
        <f>ROUND(ROUND((K193*H193),4),2)</f>
        <v>0</v>
      </c>
      <c r="K193" s="26">
        <v>0.19</v>
      </c>
      <c r="L193" s="27" t="s">
        <v>16</v>
      </c>
    </row>
    <row r="194" spans="1:12" outlineLevel="3" x14ac:dyDescent="0.2">
      <c r="A194" s="18" t="s">
        <v>166</v>
      </c>
      <c r="B194" s="19" t="s">
        <v>167</v>
      </c>
      <c r="C194" s="18"/>
      <c r="D194" s="18"/>
      <c r="E194" s="18"/>
      <c r="F194" s="18"/>
      <c r="G194" s="18"/>
      <c r="H194" s="18"/>
      <c r="I194" s="18"/>
      <c r="J194" s="18"/>
      <c r="K194" s="18"/>
      <c r="L194" s="18"/>
    </row>
    <row r="195" spans="1:12" ht="45" outlineLevel="4" x14ac:dyDescent="0.2">
      <c r="A195" s="18"/>
      <c r="B195" s="20" t="s">
        <v>168</v>
      </c>
      <c r="C195" s="18"/>
      <c r="D195" s="18"/>
      <c r="E195" s="18"/>
      <c r="F195" s="18"/>
      <c r="G195" s="18"/>
      <c r="H195" s="18"/>
      <c r="I195" s="18"/>
      <c r="J195" s="18"/>
      <c r="K195" s="18"/>
      <c r="L195" s="18"/>
    </row>
    <row r="196" spans="1:12" outlineLevel="4" x14ac:dyDescent="0.2">
      <c r="A196" s="21"/>
      <c r="B196" s="21"/>
      <c r="C196" s="21" t="s">
        <v>33</v>
      </c>
      <c r="D196" s="22">
        <v>1</v>
      </c>
      <c r="E196" s="23" t="s">
        <v>109</v>
      </c>
      <c r="F196" s="24"/>
      <c r="G196" s="37">
        <f>IF((TRIM(L196)="Ja"),ROUND(ROUND((D196*F196),4),2),0)</f>
        <v>0</v>
      </c>
      <c r="H196" s="25"/>
      <c r="I196" s="37">
        <f>ROUND(ROUND((K196*G196),4),2)</f>
        <v>0</v>
      </c>
      <c r="J196" s="37">
        <f>ROUND(ROUND((K196*H196),4),2)</f>
        <v>0</v>
      </c>
      <c r="K196" s="26">
        <v>0.19</v>
      </c>
      <c r="L196" s="27" t="s">
        <v>16</v>
      </c>
    </row>
    <row r="197" spans="1:12" outlineLevel="3" x14ac:dyDescent="0.2">
      <c r="A197" s="18" t="s">
        <v>169</v>
      </c>
      <c r="B197" s="19" t="s">
        <v>170</v>
      </c>
      <c r="C197" s="18"/>
      <c r="D197" s="18"/>
      <c r="E197" s="18"/>
      <c r="F197" s="18"/>
      <c r="G197" s="18"/>
      <c r="H197" s="18"/>
      <c r="I197" s="18"/>
      <c r="J197" s="18"/>
      <c r="K197" s="18"/>
      <c r="L197" s="18"/>
    </row>
    <row r="198" spans="1:12" ht="56.25" outlineLevel="4" x14ac:dyDescent="0.2">
      <c r="A198" s="18"/>
      <c r="B198" s="20" t="s">
        <v>171</v>
      </c>
      <c r="C198" s="18"/>
      <c r="D198" s="18"/>
      <c r="E198" s="18"/>
      <c r="F198" s="18"/>
      <c r="G198" s="18"/>
      <c r="H198" s="18"/>
      <c r="I198" s="18"/>
      <c r="J198" s="18"/>
      <c r="K198" s="18"/>
      <c r="L198" s="18"/>
    </row>
    <row r="199" spans="1:12" outlineLevel="4" x14ac:dyDescent="0.2">
      <c r="A199" s="21"/>
      <c r="B199" s="21"/>
      <c r="C199" s="21" t="s">
        <v>33</v>
      </c>
      <c r="D199" s="22">
        <v>1</v>
      </c>
      <c r="E199" s="23" t="s">
        <v>109</v>
      </c>
      <c r="F199" s="24"/>
      <c r="G199" s="37">
        <f>IF((TRIM(L199)="Ja"),ROUND(ROUND((D199*F199),4),2),0)</f>
        <v>0</v>
      </c>
      <c r="H199" s="25"/>
      <c r="I199" s="37">
        <f>ROUND(ROUND((K199*G199),4),2)</f>
        <v>0</v>
      </c>
      <c r="J199" s="37">
        <f>ROUND(ROUND((K199*H199),4),2)</f>
        <v>0</v>
      </c>
      <c r="K199" s="26">
        <v>0.19</v>
      </c>
      <c r="L199" s="27" t="s">
        <v>16</v>
      </c>
    </row>
    <row r="200" spans="1:12" outlineLevel="3" x14ac:dyDescent="0.2">
      <c r="A200" s="18" t="s">
        <v>172</v>
      </c>
      <c r="B200" s="19" t="s">
        <v>173</v>
      </c>
      <c r="C200" s="18"/>
      <c r="D200" s="18"/>
      <c r="E200" s="18"/>
      <c r="F200" s="18"/>
      <c r="G200" s="18"/>
      <c r="H200" s="18"/>
      <c r="I200" s="18"/>
      <c r="J200" s="18"/>
      <c r="K200" s="18"/>
      <c r="L200" s="18"/>
    </row>
    <row r="201" spans="1:12" ht="22.5" outlineLevel="4" x14ac:dyDescent="0.2">
      <c r="A201" s="18"/>
      <c r="B201" s="20" t="s">
        <v>174</v>
      </c>
      <c r="C201" s="18"/>
      <c r="D201" s="18"/>
      <c r="E201" s="18"/>
      <c r="F201" s="18"/>
      <c r="G201" s="18"/>
      <c r="H201" s="18"/>
      <c r="I201" s="18"/>
      <c r="J201" s="18"/>
      <c r="K201" s="18"/>
      <c r="L201" s="18"/>
    </row>
    <row r="202" spans="1:12" outlineLevel="4" x14ac:dyDescent="0.2">
      <c r="A202" s="21"/>
      <c r="B202" s="21"/>
      <c r="C202" s="21" t="s">
        <v>33</v>
      </c>
      <c r="D202" s="22">
        <v>1</v>
      </c>
      <c r="E202" s="23" t="s">
        <v>109</v>
      </c>
      <c r="F202" s="24"/>
      <c r="G202" s="37">
        <f>IF((TRIM(L202)="Ja"),ROUND(ROUND((D202*F202),4),2),0)</f>
        <v>0</v>
      </c>
      <c r="H202" s="25"/>
      <c r="I202" s="37">
        <f>ROUND(ROUND((K202*G202),4),2)</f>
        <v>0</v>
      </c>
      <c r="J202" s="37">
        <f>ROUND(ROUND((K202*H202),4),2)</f>
        <v>0</v>
      </c>
      <c r="K202" s="26">
        <v>0.19</v>
      </c>
      <c r="L202" s="27" t="s">
        <v>16</v>
      </c>
    </row>
    <row r="203" spans="1:12" outlineLevel="2" x14ac:dyDescent="0.2">
      <c r="A203" s="28" t="s">
        <v>175</v>
      </c>
      <c r="B203" s="29" t="s">
        <v>176</v>
      </c>
      <c r="C203" s="28" t="s">
        <v>26</v>
      </c>
      <c r="D203" s="30"/>
      <c r="E203" s="31"/>
      <c r="F203" s="32"/>
      <c r="G203" s="33">
        <f>IF((TRIM(L203)="Ja"),SUM(G206,G209,G212,G215,G218,G221,G224,G227),0)</f>
        <v>0</v>
      </c>
      <c r="H203" s="34"/>
      <c r="I203" s="33">
        <f>ROUND(ROUND((K203*G203),4),2)</f>
        <v>0</v>
      </c>
      <c r="J203" s="33">
        <f>ROUND(ROUND((K203*H203),4),2)</f>
        <v>0</v>
      </c>
      <c r="K203" s="35">
        <v>0.19</v>
      </c>
      <c r="L203" s="36" t="s">
        <v>16</v>
      </c>
    </row>
    <row r="204" spans="1:12" outlineLevel="3" x14ac:dyDescent="0.2">
      <c r="A204" s="18" t="s">
        <v>177</v>
      </c>
      <c r="B204" s="19" t="s">
        <v>159</v>
      </c>
      <c r="C204" s="18"/>
      <c r="D204" s="18"/>
      <c r="E204" s="18"/>
      <c r="F204" s="18"/>
      <c r="G204" s="18"/>
      <c r="H204" s="18"/>
      <c r="I204" s="18"/>
      <c r="J204" s="18"/>
      <c r="K204" s="18"/>
      <c r="L204" s="18"/>
    </row>
    <row r="205" spans="1:12" ht="67.5" outlineLevel="4" x14ac:dyDescent="0.2">
      <c r="A205" s="18"/>
      <c r="B205" s="20" t="s">
        <v>178</v>
      </c>
      <c r="C205" s="18"/>
      <c r="D205" s="18"/>
      <c r="E205" s="18"/>
      <c r="F205" s="18"/>
      <c r="G205" s="18"/>
      <c r="H205" s="18"/>
      <c r="I205" s="18"/>
      <c r="J205" s="18"/>
      <c r="K205" s="18"/>
      <c r="L205" s="18"/>
    </row>
    <row r="206" spans="1:12" outlineLevel="4" x14ac:dyDescent="0.2">
      <c r="A206" s="21"/>
      <c r="B206" s="21"/>
      <c r="C206" s="21" t="s">
        <v>33</v>
      </c>
      <c r="D206" s="22">
        <v>1</v>
      </c>
      <c r="E206" s="23" t="s">
        <v>109</v>
      </c>
      <c r="F206" s="24"/>
      <c r="G206" s="37">
        <f>IF((TRIM(L206)="Ja"),ROUND(ROUND((D206*F206),4),2),0)</f>
        <v>0</v>
      </c>
      <c r="H206" s="25"/>
      <c r="I206" s="37">
        <f>ROUND(ROUND((K206*G206),4),2)</f>
        <v>0</v>
      </c>
      <c r="J206" s="37">
        <f>ROUND(ROUND((K206*H206),4),2)</f>
        <v>0</v>
      </c>
      <c r="K206" s="26">
        <v>0.19</v>
      </c>
      <c r="L206" s="27" t="s">
        <v>16</v>
      </c>
    </row>
    <row r="207" spans="1:12" outlineLevel="3" x14ac:dyDescent="0.2">
      <c r="A207" s="18" t="s">
        <v>179</v>
      </c>
      <c r="B207" s="19" t="s">
        <v>162</v>
      </c>
      <c r="C207" s="18"/>
      <c r="D207" s="18"/>
      <c r="E207" s="18"/>
      <c r="F207" s="18"/>
      <c r="G207" s="18"/>
      <c r="H207" s="18"/>
      <c r="I207" s="18"/>
      <c r="J207" s="18"/>
      <c r="K207" s="18"/>
      <c r="L207" s="18"/>
    </row>
    <row r="208" spans="1:12" ht="45" outlineLevel="4" x14ac:dyDescent="0.2">
      <c r="A208" s="18"/>
      <c r="B208" s="20" t="s">
        <v>163</v>
      </c>
      <c r="C208" s="18"/>
      <c r="D208" s="18"/>
      <c r="E208" s="18"/>
      <c r="F208" s="18"/>
      <c r="G208" s="18"/>
      <c r="H208" s="18"/>
      <c r="I208" s="18"/>
      <c r="J208" s="18"/>
      <c r="K208" s="18"/>
      <c r="L208" s="18"/>
    </row>
    <row r="209" spans="1:12" outlineLevel="4" x14ac:dyDescent="0.2">
      <c r="A209" s="21"/>
      <c r="B209" s="21"/>
      <c r="C209" s="21" t="s">
        <v>33</v>
      </c>
      <c r="D209" s="22">
        <v>1</v>
      </c>
      <c r="E209" s="23" t="s">
        <v>109</v>
      </c>
      <c r="F209" s="24"/>
      <c r="G209" s="37">
        <f>IF((TRIM(L209)="Ja"),ROUND(ROUND((D209*F209),4),2),0)</f>
        <v>0</v>
      </c>
      <c r="H209" s="25"/>
      <c r="I209" s="37">
        <f>ROUND(ROUND((K209*G209),4),2)</f>
        <v>0</v>
      </c>
      <c r="J209" s="37">
        <f>ROUND(ROUND((K209*H209),4),2)</f>
        <v>0</v>
      </c>
      <c r="K209" s="26">
        <v>0.19</v>
      </c>
      <c r="L209" s="27" t="s">
        <v>16</v>
      </c>
    </row>
    <row r="210" spans="1:12" outlineLevel="3" x14ac:dyDescent="0.2">
      <c r="A210" s="18" t="s">
        <v>180</v>
      </c>
      <c r="B210" s="19" t="s">
        <v>173</v>
      </c>
      <c r="C210" s="18"/>
      <c r="D210" s="18"/>
      <c r="E210" s="18"/>
      <c r="F210" s="18"/>
      <c r="G210" s="18"/>
      <c r="H210" s="18"/>
      <c r="I210" s="18"/>
      <c r="J210" s="18"/>
      <c r="K210" s="18"/>
      <c r="L210" s="18"/>
    </row>
    <row r="211" spans="1:12" ht="33.75" outlineLevel="4" x14ac:dyDescent="0.2">
      <c r="A211" s="18"/>
      <c r="B211" s="20" t="s">
        <v>181</v>
      </c>
      <c r="C211" s="18"/>
      <c r="D211" s="18"/>
      <c r="E211" s="18"/>
      <c r="F211" s="18"/>
      <c r="G211" s="18"/>
      <c r="H211" s="18"/>
      <c r="I211" s="18"/>
      <c r="J211" s="18"/>
      <c r="K211" s="18"/>
      <c r="L211" s="18"/>
    </row>
    <row r="212" spans="1:12" outlineLevel="4" x14ac:dyDescent="0.2">
      <c r="A212" s="21"/>
      <c r="B212" s="21"/>
      <c r="C212" s="21" t="s">
        <v>33</v>
      </c>
      <c r="D212" s="22">
        <v>1</v>
      </c>
      <c r="E212" s="23" t="s">
        <v>109</v>
      </c>
      <c r="F212" s="24"/>
      <c r="G212" s="37">
        <f>IF((TRIM(L212)="Ja"),ROUND(ROUND((D212*F212),4),2),0)</f>
        <v>0</v>
      </c>
      <c r="H212" s="25"/>
      <c r="I212" s="37">
        <f>ROUND(ROUND((K212*G212),4),2)</f>
        <v>0</v>
      </c>
      <c r="J212" s="37">
        <f>ROUND(ROUND((K212*H212),4),2)</f>
        <v>0</v>
      </c>
      <c r="K212" s="26">
        <v>0.19</v>
      </c>
      <c r="L212" s="27" t="s">
        <v>16</v>
      </c>
    </row>
    <row r="213" spans="1:12" outlineLevel="3" x14ac:dyDescent="0.2">
      <c r="A213" s="18" t="s">
        <v>182</v>
      </c>
      <c r="B213" s="19" t="s">
        <v>170</v>
      </c>
      <c r="C213" s="18"/>
      <c r="D213" s="18"/>
      <c r="E213" s="18"/>
      <c r="F213" s="18"/>
      <c r="G213" s="18"/>
      <c r="H213" s="18"/>
      <c r="I213" s="18"/>
      <c r="J213" s="18"/>
      <c r="K213" s="18"/>
      <c r="L213" s="18"/>
    </row>
    <row r="214" spans="1:12" ht="45" outlineLevel="4" x14ac:dyDescent="0.2">
      <c r="A214" s="18"/>
      <c r="B214" s="20" t="s">
        <v>183</v>
      </c>
      <c r="C214" s="18"/>
      <c r="D214" s="18"/>
      <c r="E214" s="18"/>
      <c r="F214" s="18"/>
      <c r="G214" s="18"/>
      <c r="H214" s="18"/>
      <c r="I214" s="18"/>
      <c r="J214" s="18"/>
      <c r="K214" s="18"/>
      <c r="L214" s="18"/>
    </row>
    <row r="215" spans="1:12" outlineLevel="4" x14ac:dyDescent="0.2">
      <c r="A215" s="21"/>
      <c r="B215" s="21"/>
      <c r="C215" s="21" t="s">
        <v>33</v>
      </c>
      <c r="D215" s="22">
        <v>1</v>
      </c>
      <c r="E215" s="23" t="s">
        <v>109</v>
      </c>
      <c r="F215" s="24"/>
      <c r="G215" s="37">
        <f>IF((TRIM(L215)="Ja"),ROUND(ROUND((D215*F215),4),2),0)</f>
        <v>0</v>
      </c>
      <c r="H215" s="25"/>
      <c r="I215" s="37">
        <f>ROUND(ROUND((K215*G215),4),2)</f>
        <v>0</v>
      </c>
      <c r="J215" s="37">
        <f>ROUND(ROUND((K215*H215),4),2)</f>
        <v>0</v>
      </c>
      <c r="K215" s="26">
        <v>0.19</v>
      </c>
      <c r="L215" s="27" t="s">
        <v>16</v>
      </c>
    </row>
    <row r="216" spans="1:12" outlineLevel="3" x14ac:dyDescent="0.2">
      <c r="A216" s="18" t="s">
        <v>184</v>
      </c>
      <c r="B216" s="19" t="s">
        <v>185</v>
      </c>
      <c r="C216" s="18"/>
      <c r="D216" s="18"/>
      <c r="E216" s="18"/>
      <c r="F216" s="18"/>
      <c r="G216" s="18"/>
      <c r="H216" s="18"/>
      <c r="I216" s="18"/>
      <c r="J216" s="18"/>
      <c r="K216" s="18"/>
      <c r="L216" s="18"/>
    </row>
    <row r="217" spans="1:12" ht="22.5" outlineLevel="4" x14ac:dyDescent="0.2">
      <c r="A217" s="18"/>
      <c r="B217" s="20" t="s">
        <v>186</v>
      </c>
      <c r="C217" s="18"/>
      <c r="D217" s="18"/>
      <c r="E217" s="18"/>
      <c r="F217" s="18"/>
      <c r="G217" s="18"/>
      <c r="H217" s="18"/>
      <c r="I217" s="18"/>
      <c r="J217" s="18"/>
      <c r="K217" s="18"/>
      <c r="L217" s="18"/>
    </row>
    <row r="218" spans="1:12" outlineLevel="4" x14ac:dyDescent="0.2">
      <c r="A218" s="21"/>
      <c r="B218" s="21"/>
      <c r="C218" s="21" t="s">
        <v>33</v>
      </c>
      <c r="D218" s="22">
        <v>1</v>
      </c>
      <c r="E218" s="23" t="s">
        <v>109</v>
      </c>
      <c r="F218" s="24"/>
      <c r="G218" s="37">
        <f>IF((TRIM(L218)="Ja"),ROUND(ROUND((D218*F218),4),2),0)</f>
        <v>0</v>
      </c>
      <c r="H218" s="25"/>
      <c r="I218" s="37">
        <f>ROUND(ROUND((K218*G218),4),2)</f>
        <v>0</v>
      </c>
      <c r="J218" s="37">
        <f>ROUND(ROUND((K218*H218),4),2)</f>
        <v>0</v>
      </c>
      <c r="K218" s="26">
        <v>0.19</v>
      </c>
      <c r="L218" s="27" t="s">
        <v>16</v>
      </c>
    </row>
    <row r="219" spans="1:12" outlineLevel="3" x14ac:dyDescent="0.2">
      <c r="A219" s="18" t="s">
        <v>187</v>
      </c>
      <c r="B219" s="19" t="s">
        <v>188</v>
      </c>
      <c r="C219" s="18"/>
      <c r="D219" s="18"/>
      <c r="E219" s="18"/>
      <c r="F219" s="18"/>
      <c r="G219" s="18"/>
      <c r="H219" s="18"/>
      <c r="I219" s="18"/>
      <c r="J219" s="18"/>
      <c r="K219" s="18"/>
      <c r="L219" s="18"/>
    </row>
    <row r="220" spans="1:12" ht="56.25" outlineLevel="4" x14ac:dyDescent="0.2">
      <c r="A220" s="18"/>
      <c r="B220" s="20" t="s">
        <v>189</v>
      </c>
      <c r="C220" s="18"/>
      <c r="D220" s="18"/>
      <c r="E220" s="18"/>
      <c r="F220" s="18"/>
      <c r="G220" s="18"/>
      <c r="H220" s="18"/>
      <c r="I220" s="18"/>
      <c r="J220" s="18"/>
      <c r="K220" s="18"/>
      <c r="L220" s="18"/>
    </row>
    <row r="221" spans="1:12" outlineLevel="4" x14ac:dyDescent="0.2">
      <c r="A221" s="21"/>
      <c r="B221" s="21"/>
      <c r="C221" s="21" t="s">
        <v>33</v>
      </c>
      <c r="D221" s="22">
        <v>1</v>
      </c>
      <c r="E221" s="23" t="s">
        <v>109</v>
      </c>
      <c r="F221" s="24"/>
      <c r="G221" s="37">
        <f>IF((TRIM(L221)="Ja"),ROUND(ROUND((D221*F221),4),2),0)</f>
        <v>0</v>
      </c>
      <c r="H221" s="25"/>
      <c r="I221" s="37">
        <f>ROUND(ROUND((K221*G221),4),2)</f>
        <v>0</v>
      </c>
      <c r="J221" s="37">
        <f>ROUND(ROUND((K221*H221),4),2)</f>
        <v>0</v>
      </c>
      <c r="K221" s="26">
        <v>0.19</v>
      </c>
      <c r="L221" s="27" t="s">
        <v>16</v>
      </c>
    </row>
    <row r="222" spans="1:12" outlineLevel="3" x14ac:dyDescent="0.2">
      <c r="A222" s="18" t="s">
        <v>190</v>
      </c>
      <c r="B222" s="19" t="s">
        <v>191</v>
      </c>
      <c r="C222" s="18"/>
      <c r="D222" s="18"/>
      <c r="E222" s="18"/>
      <c r="F222" s="18"/>
      <c r="G222" s="18"/>
      <c r="H222" s="18"/>
      <c r="I222" s="18"/>
      <c r="J222" s="18"/>
      <c r="K222" s="18"/>
      <c r="L222" s="18"/>
    </row>
    <row r="223" spans="1:12" ht="22.5" outlineLevel="4" x14ac:dyDescent="0.2">
      <c r="A223" s="18"/>
      <c r="B223" s="20" t="s">
        <v>192</v>
      </c>
      <c r="C223" s="18"/>
      <c r="D223" s="18"/>
      <c r="E223" s="18"/>
      <c r="F223" s="18"/>
      <c r="G223" s="18"/>
      <c r="H223" s="18"/>
      <c r="I223" s="18"/>
      <c r="J223" s="18"/>
      <c r="K223" s="18"/>
      <c r="L223" s="18"/>
    </row>
    <row r="224" spans="1:12" outlineLevel="4" x14ac:dyDescent="0.2">
      <c r="A224" s="21"/>
      <c r="B224" s="21"/>
      <c r="C224" s="21" t="s">
        <v>33</v>
      </c>
      <c r="D224" s="22">
        <v>1</v>
      </c>
      <c r="E224" s="23" t="s">
        <v>109</v>
      </c>
      <c r="F224" s="24"/>
      <c r="G224" s="37">
        <f>IF((TRIM(L224)="Ja"),ROUND(ROUND((D224*F224),4),2),0)</f>
        <v>0</v>
      </c>
      <c r="H224" s="25"/>
      <c r="I224" s="37">
        <f>ROUND(ROUND((K224*G224),4),2)</f>
        <v>0</v>
      </c>
      <c r="J224" s="37">
        <f>ROUND(ROUND((K224*H224),4),2)</f>
        <v>0</v>
      </c>
      <c r="K224" s="26">
        <v>0.19</v>
      </c>
      <c r="L224" s="27" t="s">
        <v>16</v>
      </c>
    </row>
    <row r="225" spans="1:12" outlineLevel="3" x14ac:dyDescent="0.2">
      <c r="A225" s="18" t="s">
        <v>193</v>
      </c>
      <c r="B225" s="19" t="s">
        <v>194</v>
      </c>
      <c r="C225" s="18"/>
      <c r="D225" s="18"/>
      <c r="E225" s="18"/>
      <c r="F225" s="18"/>
      <c r="G225" s="18"/>
      <c r="H225" s="18"/>
      <c r="I225" s="18"/>
      <c r="J225" s="18"/>
      <c r="K225" s="18"/>
      <c r="L225" s="18"/>
    </row>
    <row r="226" spans="1:12" ht="22.5" outlineLevel="4" x14ac:dyDescent="0.2">
      <c r="A226" s="18"/>
      <c r="B226" s="20" t="s">
        <v>195</v>
      </c>
      <c r="C226" s="18"/>
      <c r="D226" s="18"/>
      <c r="E226" s="18"/>
      <c r="F226" s="18"/>
      <c r="G226" s="18"/>
      <c r="H226" s="18"/>
      <c r="I226" s="18"/>
      <c r="J226" s="18"/>
      <c r="K226" s="18"/>
      <c r="L226" s="18"/>
    </row>
    <row r="227" spans="1:12" outlineLevel="4" x14ac:dyDescent="0.2">
      <c r="A227" s="21"/>
      <c r="B227" s="21"/>
      <c r="C227" s="21" t="s">
        <v>33</v>
      </c>
      <c r="D227" s="22">
        <v>1</v>
      </c>
      <c r="E227" s="23" t="s">
        <v>109</v>
      </c>
      <c r="F227" s="24"/>
      <c r="G227" s="37">
        <f>IF((TRIM(L227)="Ja"),ROUND(ROUND((D227*F227),4),2),0)</f>
        <v>0</v>
      </c>
      <c r="H227" s="25"/>
      <c r="I227" s="37">
        <f>ROUND(ROUND((K227*G227),4),2)</f>
        <v>0</v>
      </c>
      <c r="J227" s="37">
        <f>ROUND(ROUND((K227*H227),4),2)</f>
        <v>0</v>
      </c>
      <c r="K227" s="26">
        <v>0.19</v>
      </c>
      <c r="L227" s="27" t="s">
        <v>16</v>
      </c>
    </row>
    <row r="228" spans="1:12" outlineLevel="2" x14ac:dyDescent="0.2">
      <c r="A228" s="28" t="s">
        <v>196</v>
      </c>
      <c r="B228" s="29" t="s">
        <v>197</v>
      </c>
      <c r="C228" s="28" t="s">
        <v>26</v>
      </c>
      <c r="D228" s="30"/>
      <c r="E228" s="31"/>
      <c r="F228" s="32"/>
      <c r="G228" s="33">
        <f>IF((TRIM(L228)="Ja"),SUM(G231,G234,G237,G240,G243,G246,G249,G252,G255,G258,G261,G264,G267,G270,G273,G276,G279,G282,G285,G288,G291,G294,G297,G300),0)</f>
        <v>0</v>
      </c>
      <c r="H228" s="34"/>
      <c r="I228" s="33">
        <f>ROUND(ROUND((K228*G228),4),2)</f>
        <v>0</v>
      </c>
      <c r="J228" s="33">
        <f>ROUND(ROUND((K228*H228),4),2)</f>
        <v>0</v>
      </c>
      <c r="K228" s="35">
        <v>0.19</v>
      </c>
      <c r="L228" s="36" t="s">
        <v>16</v>
      </c>
    </row>
    <row r="229" spans="1:12" outlineLevel="3" x14ac:dyDescent="0.2">
      <c r="A229" s="18" t="s">
        <v>198</v>
      </c>
      <c r="B229" s="19" t="s">
        <v>199</v>
      </c>
      <c r="C229" s="18"/>
      <c r="D229" s="18"/>
      <c r="E229" s="18"/>
      <c r="F229" s="18"/>
      <c r="G229" s="18"/>
      <c r="H229" s="18"/>
      <c r="I229" s="18"/>
      <c r="J229" s="18"/>
      <c r="K229" s="18"/>
      <c r="L229" s="18"/>
    </row>
    <row r="230" spans="1:12" ht="56.25" outlineLevel="4" x14ac:dyDescent="0.2">
      <c r="A230" s="18"/>
      <c r="B230" s="20" t="s">
        <v>200</v>
      </c>
      <c r="C230" s="18"/>
      <c r="D230" s="18"/>
      <c r="E230" s="18"/>
      <c r="F230" s="18"/>
      <c r="G230" s="18"/>
      <c r="H230" s="18"/>
      <c r="I230" s="18"/>
      <c r="J230" s="18"/>
      <c r="K230" s="18"/>
      <c r="L230" s="18"/>
    </row>
    <row r="231" spans="1:12" outlineLevel="4" x14ac:dyDescent="0.2">
      <c r="A231" s="21"/>
      <c r="B231" s="21"/>
      <c r="C231" s="21" t="s">
        <v>33</v>
      </c>
      <c r="D231" s="22">
        <v>1</v>
      </c>
      <c r="E231" s="23" t="s">
        <v>51</v>
      </c>
      <c r="F231" s="24"/>
      <c r="G231" s="37">
        <f>IF((TRIM(L231)="Ja"),ROUND(ROUND((D231*F231),4),2),0)</f>
        <v>0</v>
      </c>
      <c r="H231" s="25"/>
      <c r="I231" s="37">
        <f>ROUND(ROUND((K231*G231),4),2)</f>
        <v>0</v>
      </c>
      <c r="J231" s="37">
        <f>ROUND(ROUND((K231*H231),4),2)</f>
        <v>0</v>
      </c>
      <c r="K231" s="26">
        <v>0.19</v>
      </c>
      <c r="L231" s="27" t="s">
        <v>16</v>
      </c>
    </row>
    <row r="232" spans="1:12" outlineLevel="3" x14ac:dyDescent="0.2">
      <c r="A232" s="18" t="s">
        <v>201</v>
      </c>
      <c r="B232" s="19" t="s">
        <v>202</v>
      </c>
      <c r="C232" s="18"/>
      <c r="D232" s="18"/>
      <c r="E232" s="18"/>
      <c r="F232" s="18"/>
      <c r="G232" s="18"/>
      <c r="H232" s="18"/>
      <c r="I232" s="18"/>
      <c r="J232" s="18"/>
      <c r="K232" s="18"/>
      <c r="L232" s="18"/>
    </row>
    <row r="233" spans="1:12" ht="22.5" outlineLevel="4" x14ac:dyDescent="0.2">
      <c r="A233" s="18"/>
      <c r="B233" s="20" t="s">
        <v>203</v>
      </c>
      <c r="C233" s="18"/>
      <c r="D233" s="18"/>
      <c r="E233" s="18"/>
      <c r="F233" s="18"/>
      <c r="G233" s="18"/>
      <c r="H233" s="18"/>
      <c r="I233" s="18"/>
      <c r="J233" s="18"/>
      <c r="K233" s="18"/>
      <c r="L233" s="18"/>
    </row>
    <row r="234" spans="1:12" outlineLevel="4" x14ac:dyDescent="0.2">
      <c r="A234" s="21"/>
      <c r="B234" s="21"/>
      <c r="C234" s="21" t="s">
        <v>33</v>
      </c>
      <c r="D234" s="22">
        <v>1</v>
      </c>
      <c r="E234" s="23" t="s">
        <v>51</v>
      </c>
      <c r="F234" s="24"/>
      <c r="G234" s="37">
        <f>IF((TRIM(L234)="Ja"),ROUND(ROUND((D234*F234),4),2),0)</f>
        <v>0</v>
      </c>
      <c r="H234" s="25"/>
      <c r="I234" s="37">
        <f>ROUND(ROUND((K234*G234),4),2)</f>
        <v>0</v>
      </c>
      <c r="J234" s="37">
        <f>ROUND(ROUND((K234*H234),4),2)</f>
        <v>0</v>
      </c>
      <c r="K234" s="26">
        <v>0.19</v>
      </c>
      <c r="L234" s="27" t="s">
        <v>16</v>
      </c>
    </row>
    <row r="235" spans="1:12" outlineLevel="3" x14ac:dyDescent="0.2">
      <c r="A235" s="18" t="s">
        <v>204</v>
      </c>
      <c r="B235" s="19" t="s">
        <v>205</v>
      </c>
      <c r="C235" s="18"/>
      <c r="D235" s="18"/>
      <c r="E235" s="18"/>
      <c r="F235" s="18"/>
      <c r="G235" s="18"/>
      <c r="H235" s="18"/>
      <c r="I235" s="18"/>
      <c r="J235" s="18"/>
      <c r="K235" s="18"/>
      <c r="L235" s="18"/>
    </row>
    <row r="236" spans="1:12" ht="22.5" outlineLevel="4" x14ac:dyDescent="0.2">
      <c r="A236" s="18"/>
      <c r="B236" s="20" t="s">
        <v>206</v>
      </c>
      <c r="C236" s="18"/>
      <c r="D236" s="18"/>
      <c r="E236" s="18"/>
      <c r="F236" s="18"/>
      <c r="G236" s="18"/>
      <c r="H236" s="18"/>
      <c r="I236" s="18"/>
      <c r="J236" s="18"/>
      <c r="K236" s="18"/>
      <c r="L236" s="18"/>
    </row>
    <row r="237" spans="1:12" outlineLevel="4" x14ac:dyDescent="0.2">
      <c r="A237" s="21"/>
      <c r="B237" s="21"/>
      <c r="C237" s="21" t="s">
        <v>33</v>
      </c>
      <c r="D237" s="22">
        <v>1</v>
      </c>
      <c r="E237" s="23" t="s">
        <v>51</v>
      </c>
      <c r="F237" s="24"/>
      <c r="G237" s="37">
        <f>IF((TRIM(L237)="Ja"),ROUND(ROUND((D237*F237),4),2),0)</f>
        <v>0</v>
      </c>
      <c r="H237" s="25"/>
      <c r="I237" s="37">
        <f>ROUND(ROUND((K237*G237),4),2)</f>
        <v>0</v>
      </c>
      <c r="J237" s="37">
        <f>ROUND(ROUND((K237*H237),4),2)</f>
        <v>0</v>
      </c>
      <c r="K237" s="26">
        <v>0.19</v>
      </c>
      <c r="L237" s="27" t="s">
        <v>16</v>
      </c>
    </row>
    <row r="238" spans="1:12" outlineLevel="3" x14ac:dyDescent="0.2">
      <c r="A238" s="18" t="s">
        <v>207</v>
      </c>
      <c r="B238" s="19" t="s">
        <v>208</v>
      </c>
      <c r="C238" s="18"/>
      <c r="D238" s="18"/>
      <c r="E238" s="18"/>
      <c r="F238" s="18"/>
      <c r="G238" s="18"/>
      <c r="H238" s="18"/>
      <c r="I238" s="18"/>
      <c r="J238" s="18"/>
      <c r="K238" s="18"/>
      <c r="L238" s="18"/>
    </row>
    <row r="239" spans="1:12" ht="33.75" outlineLevel="4" x14ac:dyDescent="0.2">
      <c r="A239" s="18"/>
      <c r="B239" s="20" t="s">
        <v>209</v>
      </c>
      <c r="C239" s="18"/>
      <c r="D239" s="18"/>
      <c r="E239" s="18"/>
      <c r="F239" s="18"/>
      <c r="G239" s="18"/>
      <c r="H239" s="18"/>
      <c r="I239" s="18"/>
      <c r="J239" s="18"/>
      <c r="K239" s="18"/>
      <c r="L239" s="18"/>
    </row>
    <row r="240" spans="1:12" outlineLevel="4" x14ac:dyDescent="0.2">
      <c r="A240" s="21"/>
      <c r="B240" s="21"/>
      <c r="C240" s="21" t="s">
        <v>33</v>
      </c>
      <c r="D240" s="22">
        <v>1</v>
      </c>
      <c r="E240" s="23" t="s">
        <v>51</v>
      </c>
      <c r="F240" s="24"/>
      <c r="G240" s="37">
        <f>IF((TRIM(L240)="Ja"),ROUND(ROUND((D240*F240),4),2),0)</f>
        <v>0</v>
      </c>
      <c r="H240" s="25"/>
      <c r="I240" s="37">
        <f>ROUND(ROUND((K240*G240),4),2)</f>
        <v>0</v>
      </c>
      <c r="J240" s="37">
        <f>ROUND(ROUND((K240*H240),4),2)</f>
        <v>0</v>
      </c>
      <c r="K240" s="26">
        <v>0.19</v>
      </c>
      <c r="L240" s="27" t="s">
        <v>16</v>
      </c>
    </row>
    <row r="241" spans="1:12" outlineLevel="3" x14ac:dyDescent="0.2">
      <c r="A241" s="18" t="s">
        <v>210</v>
      </c>
      <c r="B241" s="19" t="s">
        <v>211</v>
      </c>
      <c r="C241" s="18"/>
      <c r="D241" s="18"/>
      <c r="E241" s="18"/>
      <c r="F241" s="18"/>
      <c r="G241" s="18"/>
      <c r="H241" s="18"/>
      <c r="I241" s="18"/>
      <c r="J241" s="18"/>
      <c r="K241" s="18"/>
      <c r="L241" s="18"/>
    </row>
    <row r="242" spans="1:12" ht="33.75" outlineLevel="4" x14ac:dyDescent="0.2">
      <c r="A242" s="18"/>
      <c r="B242" s="20" t="s">
        <v>212</v>
      </c>
      <c r="C242" s="18"/>
      <c r="D242" s="18"/>
      <c r="E242" s="18"/>
      <c r="F242" s="18"/>
      <c r="G242" s="18"/>
      <c r="H242" s="18"/>
      <c r="I242" s="18"/>
      <c r="J242" s="18"/>
      <c r="K242" s="18"/>
      <c r="L242" s="18"/>
    </row>
    <row r="243" spans="1:12" outlineLevel="4" x14ac:dyDescent="0.2">
      <c r="A243" s="21"/>
      <c r="B243" s="21"/>
      <c r="C243" s="21" t="s">
        <v>33</v>
      </c>
      <c r="D243" s="22">
        <v>1</v>
      </c>
      <c r="E243" s="23" t="s">
        <v>51</v>
      </c>
      <c r="F243" s="24"/>
      <c r="G243" s="37">
        <f>IF((TRIM(L243)="Ja"),ROUND(ROUND((D243*F243),4),2),0)</f>
        <v>0</v>
      </c>
      <c r="H243" s="25"/>
      <c r="I243" s="37">
        <f>ROUND(ROUND((K243*G243),4),2)</f>
        <v>0</v>
      </c>
      <c r="J243" s="37">
        <f>ROUND(ROUND((K243*H243),4),2)</f>
        <v>0</v>
      </c>
      <c r="K243" s="26">
        <v>0.19</v>
      </c>
      <c r="L243" s="27" t="s">
        <v>16</v>
      </c>
    </row>
    <row r="244" spans="1:12" outlineLevel="3" x14ac:dyDescent="0.2">
      <c r="A244" s="18" t="s">
        <v>213</v>
      </c>
      <c r="B244" s="19" t="s">
        <v>214</v>
      </c>
      <c r="C244" s="18"/>
      <c r="D244" s="18"/>
      <c r="E244" s="18"/>
      <c r="F244" s="18"/>
      <c r="G244" s="18"/>
      <c r="H244" s="18"/>
      <c r="I244" s="18"/>
      <c r="J244" s="18"/>
      <c r="K244" s="18"/>
      <c r="L244" s="18"/>
    </row>
    <row r="245" spans="1:12" ht="33.75" outlineLevel="4" x14ac:dyDescent="0.2">
      <c r="A245" s="18"/>
      <c r="B245" s="20" t="s">
        <v>215</v>
      </c>
      <c r="C245" s="18"/>
      <c r="D245" s="18"/>
      <c r="E245" s="18"/>
      <c r="F245" s="18"/>
      <c r="G245" s="18"/>
      <c r="H245" s="18"/>
      <c r="I245" s="18"/>
      <c r="J245" s="18"/>
      <c r="K245" s="18"/>
      <c r="L245" s="18"/>
    </row>
    <row r="246" spans="1:12" outlineLevel="4" x14ac:dyDescent="0.2">
      <c r="A246" s="21"/>
      <c r="B246" s="21"/>
      <c r="C246" s="21" t="s">
        <v>33</v>
      </c>
      <c r="D246" s="22">
        <v>1</v>
      </c>
      <c r="E246" s="23" t="s">
        <v>51</v>
      </c>
      <c r="F246" s="24"/>
      <c r="G246" s="37">
        <f>IF((TRIM(L246)="Ja"),ROUND(ROUND((D246*F246),4),2),0)</f>
        <v>0</v>
      </c>
      <c r="H246" s="25"/>
      <c r="I246" s="37">
        <f>ROUND(ROUND((K246*G246),4),2)</f>
        <v>0</v>
      </c>
      <c r="J246" s="37">
        <f>ROUND(ROUND((K246*H246),4),2)</f>
        <v>0</v>
      </c>
      <c r="K246" s="26">
        <v>0.19</v>
      </c>
      <c r="L246" s="27" t="s">
        <v>16</v>
      </c>
    </row>
    <row r="247" spans="1:12" outlineLevel="3" x14ac:dyDescent="0.2">
      <c r="A247" s="18" t="s">
        <v>216</v>
      </c>
      <c r="B247" s="19" t="s">
        <v>217</v>
      </c>
      <c r="C247" s="18"/>
      <c r="D247" s="18"/>
      <c r="E247" s="18"/>
      <c r="F247" s="18"/>
      <c r="G247" s="18"/>
      <c r="H247" s="18"/>
      <c r="I247" s="18"/>
      <c r="J247" s="18"/>
      <c r="K247" s="18"/>
      <c r="L247" s="18"/>
    </row>
    <row r="248" spans="1:12" ht="33.75" outlineLevel="4" x14ac:dyDescent="0.2">
      <c r="A248" s="18"/>
      <c r="B248" s="20" t="s">
        <v>218</v>
      </c>
      <c r="C248" s="18"/>
      <c r="D248" s="18"/>
      <c r="E248" s="18"/>
      <c r="F248" s="18"/>
      <c r="G248" s="18"/>
      <c r="H248" s="18"/>
      <c r="I248" s="18"/>
      <c r="J248" s="18"/>
      <c r="K248" s="18"/>
      <c r="L248" s="18"/>
    </row>
    <row r="249" spans="1:12" outlineLevel="4" x14ac:dyDescent="0.2">
      <c r="A249" s="21"/>
      <c r="B249" s="21"/>
      <c r="C249" s="21" t="s">
        <v>33</v>
      </c>
      <c r="D249" s="22">
        <v>1</v>
      </c>
      <c r="E249" s="23" t="s">
        <v>51</v>
      </c>
      <c r="F249" s="24"/>
      <c r="G249" s="37">
        <f>IF((TRIM(L249)="Ja"),ROUND(ROUND((D249*F249),4),2),0)</f>
        <v>0</v>
      </c>
      <c r="H249" s="25"/>
      <c r="I249" s="37">
        <f>ROUND(ROUND((K249*G249),4),2)</f>
        <v>0</v>
      </c>
      <c r="J249" s="37">
        <f>ROUND(ROUND((K249*H249),4),2)</f>
        <v>0</v>
      </c>
      <c r="K249" s="26">
        <v>0.19</v>
      </c>
      <c r="L249" s="27" t="s">
        <v>16</v>
      </c>
    </row>
    <row r="250" spans="1:12" outlineLevel="3" x14ac:dyDescent="0.2">
      <c r="A250" s="18" t="s">
        <v>219</v>
      </c>
      <c r="B250" s="19" t="s">
        <v>220</v>
      </c>
      <c r="C250" s="18"/>
      <c r="D250" s="18"/>
      <c r="E250" s="18"/>
      <c r="F250" s="18"/>
      <c r="G250" s="18"/>
      <c r="H250" s="18"/>
      <c r="I250" s="18"/>
      <c r="J250" s="18"/>
      <c r="K250" s="18"/>
      <c r="L250" s="18"/>
    </row>
    <row r="251" spans="1:12" ht="33.75" outlineLevel="4" x14ac:dyDescent="0.2">
      <c r="A251" s="18"/>
      <c r="B251" s="20" t="s">
        <v>221</v>
      </c>
      <c r="C251" s="18"/>
      <c r="D251" s="18"/>
      <c r="E251" s="18"/>
      <c r="F251" s="18"/>
      <c r="G251" s="18"/>
      <c r="H251" s="18"/>
      <c r="I251" s="18"/>
      <c r="J251" s="18"/>
      <c r="K251" s="18"/>
      <c r="L251" s="18"/>
    </row>
    <row r="252" spans="1:12" outlineLevel="4" x14ac:dyDescent="0.2">
      <c r="A252" s="21"/>
      <c r="B252" s="21"/>
      <c r="C252" s="21" t="s">
        <v>33</v>
      </c>
      <c r="D252" s="22">
        <v>1</v>
      </c>
      <c r="E252" s="23" t="s">
        <v>51</v>
      </c>
      <c r="F252" s="24"/>
      <c r="G252" s="37">
        <f>IF((TRIM(L252)="Ja"),ROUND(ROUND((D252*F252),4),2),0)</f>
        <v>0</v>
      </c>
      <c r="H252" s="25"/>
      <c r="I252" s="37">
        <f>ROUND(ROUND((K252*G252),4),2)</f>
        <v>0</v>
      </c>
      <c r="J252" s="37">
        <f>ROUND(ROUND((K252*H252),4),2)</f>
        <v>0</v>
      </c>
      <c r="K252" s="26">
        <v>0.19</v>
      </c>
      <c r="L252" s="27" t="s">
        <v>16</v>
      </c>
    </row>
    <row r="253" spans="1:12" outlineLevel="3" x14ac:dyDescent="0.2">
      <c r="A253" s="18" t="s">
        <v>222</v>
      </c>
      <c r="B253" s="19" t="s">
        <v>223</v>
      </c>
      <c r="C253" s="18"/>
      <c r="D253" s="18"/>
      <c r="E253" s="18"/>
      <c r="F253" s="18"/>
      <c r="G253" s="18"/>
      <c r="H253" s="18"/>
      <c r="I253" s="18"/>
      <c r="J253" s="18"/>
      <c r="K253" s="18"/>
      <c r="L253" s="18"/>
    </row>
    <row r="254" spans="1:12" ht="33.75" outlineLevel="4" x14ac:dyDescent="0.2">
      <c r="A254" s="18"/>
      <c r="B254" s="20" t="s">
        <v>224</v>
      </c>
      <c r="C254" s="18"/>
      <c r="D254" s="18"/>
      <c r="E254" s="18"/>
      <c r="F254" s="18"/>
      <c r="G254" s="18"/>
      <c r="H254" s="18"/>
      <c r="I254" s="18"/>
      <c r="J254" s="18"/>
      <c r="K254" s="18"/>
      <c r="L254" s="18"/>
    </row>
    <row r="255" spans="1:12" outlineLevel="4" x14ac:dyDescent="0.2">
      <c r="A255" s="21"/>
      <c r="B255" s="21"/>
      <c r="C255" s="21" t="s">
        <v>33</v>
      </c>
      <c r="D255" s="22">
        <v>1</v>
      </c>
      <c r="E255" s="23" t="s">
        <v>51</v>
      </c>
      <c r="F255" s="24"/>
      <c r="G255" s="37">
        <f>IF((TRIM(L255)="Ja"),ROUND(ROUND((D255*F255),4),2),0)</f>
        <v>0</v>
      </c>
      <c r="H255" s="25"/>
      <c r="I255" s="37">
        <f>ROUND(ROUND((K255*G255),4),2)</f>
        <v>0</v>
      </c>
      <c r="J255" s="37">
        <f>ROUND(ROUND((K255*H255),4),2)</f>
        <v>0</v>
      </c>
      <c r="K255" s="26">
        <v>0.19</v>
      </c>
      <c r="L255" s="27" t="s">
        <v>16</v>
      </c>
    </row>
    <row r="256" spans="1:12" outlineLevel="3" x14ac:dyDescent="0.2">
      <c r="A256" s="18" t="s">
        <v>225</v>
      </c>
      <c r="B256" s="19" t="s">
        <v>226</v>
      </c>
      <c r="C256" s="18"/>
      <c r="D256" s="18"/>
      <c r="E256" s="18"/>
      <c r="F256" s="18"/>
      <c r="G256" s="18"/>
      <c r="H256" s="18"/>
      <c r="I256" s="18"/>
      <c r="J256" s="18"/>
      <c r="K256" s="18"/>
      <c r="L256" s="18"/>
    </row>
    <row r="257" spans="1:12" ht="33.75" outlineLevel="4" x14ac:dyDescent="0.2">
      <c r="A257" s="18"/>
      <c r="B257" s="20" t="s">
        <v>227</v>
      </c>
      <c r="C257" s="18"/>
      <c r="D257" s="18"/>
      <c r="E257" s="18"/>
      <c r="F257" s="18"/>
      <c r="G257" s="18"/>
      <c r="H257" s="18"/>
      <c r="I257" s="18"/>
      <c r="J257" s="18"/>
      <c r="K257" s="18"/>
      <c r="L257" s="18"/>
    </row>
    <row r="258" spans="1:12" outlineLevel="4" x14ac:dyDescent="0.2">
      <c r="A258" s="21"/>
      <c r="B258" s="21"/>
      <c r="C258" s="21" t="s">
        <v>33</v>
      </c>
      <c r="D258" s="22">
        <v>1</v>
      </c>
      <c r="E258" s="23" t="s">
        <v>51</v>
      </c>
      <c r="F258" s="24"/>
      <c r="G258" s="37">
        <f>IF((TRIM(L258)="Ja"),ROUND(ROUND((D258*F258),4),2),0)</f>
        <v>0</v>
      </c>
      <c r="H258" s="25"/>
      <c r="I258" s="37">
        <f>ROUND(ROUND((K258*G258),4),2)</f>
        <v>0</v>
      </c>
      <c r="J258" s="37">
        <f>ROUND(ROUND((K258*H258),4),2)</f>
        <v>0</v>
      </c>
      <c r="K258" s="26">
        <v>0.19</v>
      </c>
      <c r="L258" s="27" t="s">
        <v>16</v>
      </c>
    </row>
    <row r="259" spans="1:12" outlineLevel="3" x14ac:dyDescent="0.2">
      <c r="A259" s="18" t="s">
        <v>228</v>
      </c>
      <c r="B259" s="19" t="s">
        <v>229</v>
      </c>
      <c r="C259" s="18"/>
      <c r="D259" s="18"/>
      <c r="E259" s="18"/>
      <c r="F259" s="18"/>
      <c r="G259" s="18"/>
      <c r="H259" s="18"/>
      <c r="I259" s="18"/>
      <c r="J259" s="18"/>
      <c r="K259" s="18"/>
      <c r="L259" s="18"/>
    </row>
    <row r="260" spans="1:12" ht="33.75" outlineLevel="4" x14ac:dyDescent="0.2">
      <c r="A260" s="18"/>
      <c r="B260" s="20" t="s">
        <v>230</v>
      </c>
      <c r="C260" s="18"/>
      <c r="D260" s="18"/>
      <c r="E260" s="18"/>
      <c r="F260" s="18"/>
      <c r="G260" s="18"/>
      <c r="H260" s="18"/>
      <c r="I260" s="18"/>
      <c r="J260" s="18"/>
      <c r="K260" s="18"/>
      <c r="L260" s="18"/>
    </row>
    <row r="261" spans="1:12" outlineLevel="4" x14ac:dyDescent="0.2">
      <c r="A261" s="21"/>
      <c r="B261" s="21"/>
      <c r="C261" s="21" t="s">
        <v>33</v>
      </c>
      <c r="D261" s="22">
        <v>1</v>
      </c>
      <c r="E261" s="23" t="s">
        <v>51</v>
      </c>
      <c r="F261" s="24"/>
      <c r="G261" s="37">
        <f>IF((TRIM(L261)="Ja"),ROUND(ROUND((D261*F261),4),2),0)</f>
        <v>0</v>
      </c>
      <c r="H261" s="25"/>
      <c r="I261" s="37">
        <f>ROUND(ROUND((K261*G261),4),2)</f>
        <v>0</v>
      </c>
      <c r="J261" s="37">
        <f>ROUND(ROUND((K261*H261),4),2)</f>
        <v>0</v>
      </c>
      <c r="K261" s="26">
        <v>0.19</v>
      </c>
      <c r="L261" s="27" t="s">
        <v>16</v>
      </c>
    </row>
    <row r="262" spans="1:12" outlineLevel="3" x14ac:dyDescent="0.2">
      <c r="A262" s="18" t="s">
        <v>231</v>
      </c>
      <c r="B262" s="19" t="s">
        <v>232</v>
      </c>
      <c r="C262" s="18"/>
      <c r="D262" s="18"/>
      <c r="E262" s="18"/>
      <c r="F262" s="18"/>
      <c r="G262" s="18"/>
      <c r="H262" s="18"/>
      <c r="I262" s="18"/>
      <c r="J262" s="18"/>
      <c r="K262" s="18"/>
      <c r="L262" s="18"/>
    </row>
    <row r="263" spans="1:12" ht="45" outlineLevel="4" x14ac:dyDescent="0.2">
      <c r="A263" s="18"/>
      <c r="B263" s="20" t="s">
        <v>233</v>
      </c>
      <c r="C263" s="18"/>
      <c r="D263" s="18"/>
      <c r="E263" s="18"/>
      <c r="F263" s="18"/>
      <c r="G263" s="18"/>
      <c r="H263" s="18"/>
      <c r="I263" s="18"/>
      <c r="J263" s="18"/>
      <c r="K263" s="18"/>
      <c r="L263" s="18"/>
    </row>
    <row r="264" spans="1:12" outlineLevel="4" x14ac:dyDescent="0.2">
      <c r="A264" s="21"/>
      <c r="B264" s="21"/>
      <c r="C264" s="21" t="s">
        <v>33</v>
      </c>
      <c r="D264" s="22">
        <v>1</v>
      </c>
      <c r="E264" s="23" t="s">
        <v>51</v>
      </c>
      <c r="F264" s="24"/>
      <c r="G264" s="37">
        <f>IF((TRIM(L264)="Ja"),ROUND(ROUND((D264*F264),4),2),0)</f>
        <v>0</v>
      </c>
      <c r="H264" s="25"/>
      <c r="I264" s="37">
        <f>ROUND(ROUND((K264*G264),4),2)</f>
        <v>0</v>
      </c>
      <c r="J264" s="37">
        <f>ROUND(ROUND((K264*H264),4),2)</f>
        <v>0</v>
      </c>
      <c r="K264" s="26">
        <v>0.19</v>
      </c>
      <c r="L264" s="27" t="s">
        <v>16</v>
      </c>
    </row>
    <row r="265" spans="1:12" outlineLevel="3" x14ac:dyDescent="0.2">
      <c r="A265" s="18" t="s">
        <v>234</v>
      </c>
      <c r="B265" s="19" t="s">
        <v>235</v>
      </c>
      <c r="C265" s="18"/>
      <c r="D265" s="18"/>
      <c r="E265" s="18"/>
      <c r="F265" s="18"/>
      <c r="G265" s="18"/>
      <c r="H265" s="18"/>
      <c r="I265" s="18"/>
      <c r="J265" s="18"/>
      <c r="K265" s="18"/>
      <c r="L265" s="18"/>
    </row>
    <row r="266" spans="1:12" ht="56.25" outlineLevel="4" x14ac:dyDescent="0.2">
      <c r="A266" s="18"/>
      <c r="B266" s="20" t="s">
        <v>236</v>
      </c>
      <c r="C266" s="18"/>
      <c r="D266" s="18"/>
      <c r="E266" s="18"/>
      <c r="F266" s="18"/>
      <c r="G266" s="18"/>
      <c r="H266" s="18"/>
      <c r="I266" s="18"/>
      <c r="J266" s="18"/>
      <c r="K266" s="18"/>
      <c r="L266" s="18"/>
    </row>
    <row r="267" spans="1:12" outlineLevel="4" x14ac:dyDescent="0.2">
      <c r="A267" s="21"/>
      <c r="B267" s="21"/>
      <c r="C267" s="21" t="s">
        <v>33</v>
      </c>
      <c r="D267" s="22">
        <v>1</v>
      </c>
      <c r="E267" s="23" t="s">
        <v>51</v>
      </c>
      <c r="F267" s="24"/>
      <c r="G267" s="37">
        <f>IF((TRIM(L267)="Ja"),ROUND(ROUND((D267*F267),4),2),0)</f>
        <v>0</v>
      </c>
      <c r="H267" s="25"/>
      <c r="I267" s="37">
        <f>ROUND(ROUND((K267*G267),4),2)</f>
        <v>0</v>
      </c>
      <c r="J267" s="37">
        <f>ROUND(ROUND((K267*H267),4),2)</f>
        <v>0</v>
      </c>
      <c r="K267" s="26">
        <v>0.19</v>
      </c>
      <c r="L267" s="27" t="s">
        <v>16</v>
      </c>
    </row>
    <row r="268" spans="1:12" outlineLevel="3" x14ac:dyDescent="0.2">
      <c r="A268" s="18" t="s">
        <v>237</v>
      </c>
      <c r="B268" s="19" t="s">
        <v>238</v>
      </c>
      <c r="C268" s="18"/>
      <c r="D268" s="18"/>
      <c r="E268" s="18"/>
      <c r="F268" s="18"/>
      <c r="G268" s="18"/>
      <c r="H268" s="18"/>
      <c r="I268" s="18"/>
      <c r="J268" s="18"/>
      <c r="K268" s="18"/>
      <c r="L268" s="18"/>
    </row>
    <row r="269" spans="1:12" ht="33.75" outlineLevel="4" x14ac:dyDescent="0.2">
      <c r="A269" s="18"/>
      <c r="B269" s="20" t="s">
        <v>239</v>
      </c>
      <c r="C269" s="18"/>
      <c r="D269" s="18"/>
      <c r="E269" s="18"/>
      <c r="F269" s="18"/>
      <c r="G269" s="18"/>
      <c r="H269" s="18"/>
      <c r="I269" s="18"/>
      <c r="J269" s="18"/>
      <c r="K269" s="18"/>
      <c r="L269" s="18"/>
    </row>
    <row r="270" spans="1:12" outlineLevel="4" x14ac:dyDescent="0.2">
      <c r="A270" s="21"/>
      <c r="B270" s="21"/>
      <c r="C270" s="21" t="s">
        <v>33</v>
      </c>
      <c r="D270" s="22">
        <v>1</v>
      </c>
      <c r="E270" s="23" t="s">
        <v>51</v>
      </c>
      <c r="F270" s="24"/>
      <c r="G270" s="37">
        <f>IF((TRIM(L270)="Ja"),ROUND(ROUND((D270*F270),4),2),0)</f>
        <v>0</v>
      </c>
      <c r="H270" s="25"/>
      <c r="I270" s="37">
        <f>ROUND(ROUND((K270*G270),4),2)</f>
        <v>0</v>
      </c>
      <c r="J270" s="37">
        <f>ROUND(ROUND((K270*H270),4),2)</f>
        <v>0</v>
      </c>
      <c r="K270" s="26">
        <v>0.19</v>
      </c>
      <c r="L270" s="27" t="s">
        <v>16</v>
      </c>
    </row>
    <row r="271" spans="1:12" outlineLevel="3" x14ac:dyDescent="0.2">
      <c r="A271" s="18" t="s">
        <v>240</v>
      </c>
      <c r="B271" s="19" t="s">
        <v>241</v>
      </c>
      <c r="C271" s="18"/>
      <c r="D271" s="18"/>
      <c r="E271" s="18"/>
      <c r="F271" s="18"/>
      <c r="G271" s="18"/>
      <c r="H271" s="18"/>
      <c r="I271" s="18"/>
      <c r="J271" s="18"/>
      <c r="K271" s="18"/>
      <c r="L271" s="18"/>
    </row>
    <row r="272" spans="1:12" ht="45" outlineLevel="4" x14ac:dyDescent="0.2">
      <c r="A272" s="18"/>
      <c r="B272" s="20" t="s">
        <v>242</v>
      </c>
      <c r="C272" s="18"/>
      <c r="D272" s="18"/>
      <c r="E272" s="18"/>
      <c r="F272" s="18"/>
      <c r="G272" s="18"/>
      <c r="H272" s="18"/>
      <c r="I272" s="18"/>
      <c r="J272" s="18"/>
      <c r="K272" s="18"/>
      <c r="L272" s="18"/>
    </row>
    <row r="273" spans="1:12" outlineLevel="4" x14ac:dyDescent="0.2">
      <c r="A273" s="21"/>
      <c r="B273" s="21"/>
      <c r="C273" s="21" t="s">
        <v>33</v>
      </c>
      <c r="D273" s="22">
        <v>1</v>
      </c>
      <c r="E273" s="23" t="s">
        <v>51</v>
      </c>
      <c r="F273" s="24"/>
      <c r="G273" s="37">
        <f>IF((TRIM(L273)="Ja"),ROUND(ROUND((D273*F273),4),2),0)</f>
        <v>0</v>
      </c>
      <c r="H273" s="25"/>
      <c r="I273" s="37">
        <f>ROUND(ROUND((K273*G273),4),2)</f>
        <v>0</v>
      </c>
      <c r="J273" s="37">
        <f>ROUND(ROUND((K273*H273),4),2)</f>
        <v>0</v>
      </c>
      <c r="K273" s="26">
        <v>0.19</v>
      </c>
      <c r="L273" s="27" t="s">
        <v>16</v>
      </c>
    </row>
    <row r="274" spans="1:12" outlineLevel="3" x14ac:dyDescent="0.2">
      <c r="A274" s="18" t="s">
        <v>243</v>
      </c>
      <c r="B274" s="19" t="s">
        <v>244</v>
      </c>
      <c r="C274" s="18"/>
      <c r="D274" s="18"/>
      <c r="E274" s="18"/>
      <c r="F274" s="18"/>
      <c r="G274" s="18"/>
      <c r="H274" s="18"/>
      <c r="I274" s="18"/>
      <c r="J274" s="18"/>
      <c r="K274" s="18"/>
      <c r="L274" s="18"/>
    </row>
    <row r="275" spans="1:12" ht="33.75" outlineLevel="4" x14ac:dyDescent="0.2">
      <c r="A275" s="18"/>
      <c r="B275" s="20" t="s">
        <v>245</v>
      </c>
      <c r="C275" s="18"/>
      <c r="D275" s="18"/>
      <c r="E275" s="18"/>
      <c r="F275" s="18"/>
      <c r="G275" s="18"/>
      <c r="H275" s="18"/>
      <c r="I275" s="18"/>
      <c r="J275" s="18"/>
      <c r="K275" s="18"/>
      <c r="L275" s="18"/>
    </row>
    <row r="276" spans="1:12" outlineLevel="4" x14ac:dyDescent="0.2">
      <c r="A276" s="21"/>
      <c r="B276" s="21"/>
      <c r="C276" s="21" t="s">
        <v>33</v>
      </c>
      <c r="D276" s="22">
        <v>1</v>
      </c>
      <c r="E276" s="23" t="s">
        <v>51</v>
      </c>
      <c r="F276" s="24"/>
      <c r="G276" s="37">
        <f>IF((TRIM(L276)="Ja"),ROUND(ROUND((D276*F276),4),2),0)</f>
        <v>0</v>
      </c>
      <c r="H276" s="25"/>
      <c r="I276" s="37">
        <f>ROUND(ROUND((K276*G276),4),2)</f>
        <v>0</v>
      </c>
      <c r="J276" s="37">
        <f>ROUND(ROUND((K276*H276),4),2)</f>
        <v>0</v>
      </c>
      <c r="K276" s="26">
        <v>0.19</v>
      </c>
      <c r="L276" s="27" t="s">
        <v>16</v>
      </c>
    </row>
    <row r="277" spans="1:12" outlineLevel="3" x14ac:dyDescent="0.2">
      <c r="A277" s="18" t="s">
        <v>246</v>
      </c>
      <c r="B277" s="19" t="s">
        <v>247</v>
      </c>
      <c r="C277" s="18"/>
      <c r="D277" s="18"/>
      <c r="E277" s="18"/>
      <c r="F277" s="18"/>
      <c r="G277" s="18"/>
      <c r="H277" s="18"/>
      <c r="I277" s="18"/>
      <c r="J277" s="18"/>
      <c r="K277" s="18"/>
      <c r="L277" s="18"/>
    </row>
    <row r="278" spans="1:12" ht="33.75" outlineLevel="4" x14ac:dyDescent="0.2">
      <c r="A278" s="18"/>
      <c r="B278" s="20" t="s">
        <v>248</v>
      </c>
      <c r="C278" s="18"/>
      <c r="D278" s="18"/>
      <c r="E278" s="18"/>
      <c r="F278" s="18"/>
      <c r="G278" s="18"/>
      <c r="H278" s="18"/>
      <c r="I278" s="18"/>
      <c r="J278" s="18"/>
      <c r="K278" s="18"/>
      <c r="L278" s="18"/>
    </row>
    <row r="279" spans="1:12" outlineLevel="4" x14ac:dyDescent="0.2">
      <c r="A279" s="21"/>
      <c r="B279" s="21"/>
      <c r="C279" s="21" t="s">
        <v>33</v>
      </c>
      <c r="D279" s="22">
        <v>1</v>
      </c>
      <c r="E279" s="23" t="s">
        <v>51</v>
      </c>
      <c r="F279" s="24"/>
      <c r="G279" s="37">
        <f>IF((TRIM(L279)="Ja"),ROUND(ROUND((D279*F279),4),2),0)</f>
        <v>0</v>
      </c>
      <c r="H279" s="25"/>
      <c r="I279" s="37">
        <f>ROUND(ROUND((K279*G279),4),2)</f>
        <v>0</v>
      </c>
      <c r="J279" s="37">
        <f>ROUND(ROUND((K279*H279),4),2)</f>
        <v>0</v>
      </c>
      <c r="K279" s="26">
        <v>0.19</v>
      </c>
      <c r="L279" s="27" t="s">
        <v>16</v>
      </c>
    </row>
    <row r="280" spans="1:12" outlineLevel="3" x14ac:dyDescent="0.2">
      <c r="A280" s="18" t="s">
        <v>249</v>
      </c>
      <c r="B280" s="19" t="s">
        <v>250</v>
      </c>
      <c r="C280" s="18"/>
      <c r="D280" s="18"/>
      <c r="E280" s="18"/>
      <c r="F280" s="18"/>
      <c r="G280" s="18"/>
      <c r="H280" s="18"/>
      <c r="I280" s="18"/>
      <c r="J280" s="18"/>
      <c r="K280" s="18"/>
      <c r="L280" s="18"/>
    </row>
    <row r="281" spans="1:12" ht="33.75" outlineLevel="4" x14ac:dyDescent="0.2">
      <c r="A281" s="18"/>
      <c r="B281" s="20" t="s">
        <v>251</v>
      </c>
      <c r="C281" s="18"/>
      <c r="D281" s="18"/>
      <c r="E281" s="18"/>
      <c r="F281" s="18"/>
      <c r="G281" s="18"/>
      <c r="H281" s="18"/>
      <c r="I281" s="18"/>
      <c r="J281" s="18"/>
      <c r="K281" s="18"/>
      <c r="L281" s="18"/>
    </row>
    <row r="282" spans="1:12" outlineLevel="4" x14ac:dyDescent="0.2">
      <c r="A282" s="21"/>
      <c r="B282" s="21"/>
      <c r="C282" s="21" t="s">
        <v>33</v>
      </c>
      <c r="D282" s="22">
        <v>1</v>
      </c>
      <c r="E282" s="23" t="s">
        <v>51</v>
      </c>
      <c r="F282" s="24"/>
      <c r="G282" s="37">
        <f>IF((TRIM(L282)="Ja"),ROUND(ROUND((D282*F282),4),2),0)</f>
        <v>0</v>
      </c>
      <c r="H282" s="25"/>
      <c r="I282" s="37">
        <f>ROUND(ROUND((K282*G282),4),2)</f>
        <v>0</v>
      </c>
      <c r="J282" s="37">
        <f>ROUND(ROUND((K282*H282),4),2)</f>
        <v>0</v>
      </c>
      <c r="K282" s="26">
        <v>0.19</v>
      </c>
      <c r="L282" s="27" t="s">
        <v>16</v>
      </c>
    </row>
    <row r="283" spans="1:12" outlineLevel="3" x14ac:dyDescent="0.2">
      <c r="A283" s="18" t="s">
        <v>252</v>
      </c>
      <c r="B283" s="19" t="s">
        <v>253</v>
      </c>
      <c r="C283" s="18"/>
      <c r="D283" s="18"/>
      <c r="E283" s="18"/>
      <c r="F283" s="18"/>
      <c r="G283" s="18"/>
      <c r="H283" s="18"/>
      <c r="I283" s="18"/>
      <c r="J283" s="18"/>
      <c r="K283" s="18"/>
      <c r="L283" s="18"/>
    </row>
    <row r="284" spans="1:12" ht="45" outlineLevel="4" x14ac:dyDescent="0.2">
      <c r="A284" s="18"/>
      <c r="B284" s="20" t="s">
        <v>254</v>
      </c>
      <c r="C284" s="18"/>
      <c r="D284" s="18"/>
      <c r="E284" s="18"/>
      <c r="F284" s="18"/>
      <c r="G284" s="18"/>
      <c r="H284" s="18"/>
      <c r="I284" s="18"/>
      <c r="J284" s="18"/>
      <c r="K284" s="18"/>
      <c r="L284" s="18"/>
    </row>
    <row r="285" spans="1:12" outlineLevel="4" x14ac:dyDescent="0.2">
      <c r="A285" s="21"/>
      <c r="B285" s="21"/>
      <c r="C285" s="21" t="s">
        <v>33</v>
      </c>
      <c r="D285" s="22">
        <v>1</v>
      </c>
      <c r="E285" s="23" t="s">
        <v>51</v>
      </c>
      <c r="F285" s="24"/>
      <c r="G285" s="37">
        <f>IF((TRIM(L285)="Ja"),ROUND(ROUND((D285*F285),4),2),0)</f>
        <v>0</v>
      </c>
      <c r="H285" s="25"/>
      <c r="I285" s="37">
        <f>ROUND(ROUND((K285*G285),4),2)</f>
        <v>0</v>
      </c>
      <c r="J285" s="37">
        <f>ROUND(ROUND((K285*H285),4),2)</f>
        <v>0</v>
      </c>
      <c r="K285" s="26">
        <v>0.19</v>
      </c>
      <c r="L285" s="27" t="s">
        <v>16</v>
      </c>
    </row>
    <row r="286" spans="1:12" outlineLevel="3" x14ac:dyDescent="0.2">
      <c r="A286" s="18" t="s">
        <v>255</v>
      </c>
      <c r="B286" s="19" t="s">
        <v>256</v>
      </c>
      <c r="C286" s="18"/>
      <c r="D286" s="18"/>
      <c r="E286" s="18"/>
      <c r="F286" s="18"/>
      <c r="G286" s="18"/>
      <c r="H286" s="18"/>
      <c r="I286" s="18"/>
      <c r="J286" s="18"/>
      <c r="K286" s="18"/>
      <c r="L286" s="18"/>
    </row>
    <row r="287" spans="1:12" ht="45" outlineLevel="4" x14ac:dyDescent="0.2">
      <c r="A287" s="18"/>
      <c r="B287" s="20" t="s">
        <v>257</v>
      </c>
      <c r="C287" s="18"/>
      <c r="D287" s="18"/>
      <c r="E287" s="18"/>
      <c r="F287" s="18"/>
      <c r="G287" s="18"/>
      <c r="H287" s="18"/>
      <c r="I287" s="18"/>
      <c r="J287" s="18"/>
      <c r="K287" s="18"/>
      <c r="L287" s="18"/>
    </row>
    <row r="288" spans="1:12" outlineLevel="4" x14ac:dyDescent="0.2">
      <c r="A288" s="21"/>
      <c r="B288" s="21"/>
      <c r="C288" s="21" t="s">
        <v>33</v>
      </c>
      <c r="D288" s="22">
        <v>1</v>
      </c>
      <c r="E288" s="23" t="s">
        <v>51</v>
      </c>
      <c r="F288" s="24"/>
      <c r="G288" s="37">
        <f>IF((TRIM(L288)="Ja"),ROUND(ROUND((D288*F288),4),2),0)</f>
        <v>0</v>
      </c>
      <c r="H288" s="25"/>
      <c r="I288" s="37">
        <f>ROUND(ROUND((K288*G288),4),2)</f>
        <v>0</v>
      </c>
      <c r="J288" s="37">
        <f>ROUND(ROUND((K288*H288),4),2)</f>
        <v>0</v>
      </c>
      <c r="K288" s="26">
        <v>0.19</v>
      </c>
      <c r="L288" s="27" t="s">
        <v>16</v>
      </c>
    </row>
    <row r="289" spans="1:12" outlineLevel="3" x14ac:dyDescent="0.2">
      <c r="A289" s="18" t="s">
        <v>258</v>
      </c>
      <c r="B289" s="19" t="s">
        <v>259</v>
      </c>
      <c r="C289" s="18"/>
      <c r="D289" s="18"/>
      <c r="E289" s="18"/>
      <c r="F289" s="18"/>
      <c r="G289" s="18"/>
      <c r="H289" s="18"/>
      <c r="I289" s="18"/>
      <c r="J289" s="18"/>
      <c r="K289" s="18"/>
      <c r="L289" s="18"/>
    </row>
    <row r="290" spans="1:12" ht="45" outlineLevel="4" x14ac:dyDescent="0.2">
      <c r="A290" s="18"/>
      <c r="B290" s="20" t="s">
        <v>260</v>
      </c>
      <c r="C290" s="18"/>
      <c r="D290" s="18"/>
      <c r="E290" s="18"/>
      <c r="F290" s="18"/>
      <c r="G290" s="18"/>
      <c r="H290" s="18"/>
      <c r="I290" s="18"/>
      <c r="J290" s="18"/>
      <c r="K290" s="18"/>
      <c r="L290" s="18"/>
    </row>
    <row r="291" spans="1:12" outlineLevel="4" x14ac:dyDescent="0.2">
      <c r="A291" s="21"/>
      <c r="B291" s="21"/>
      <c r="C291" s="21" t="s">
        <v>33</v>
      </c>
      <c r="D291" s="22">
        <v>1</v>
      </c>
      <c r="E291" s="23" t="s">
        <v>51</v>
      </c>
      <c r="F291" s="24"/>
      <c r="G291" s="37">
        <f>IF((TRIM(L291)="Ja"),ROUND(ROUND((D291*F291),4),2),0)</f>
        <v>0</v>
      </c>
      <c r="H291" s="25"/>
      <c r="I291" s="37">
        <f>ROUND(ROUND((K291*G291),4),2)</f>
        <v>0</v>
      </c>
      <c r="J291" s="37">
        <f>ROUND(ROUND((K291*H291),4),2)</f>
        <v>0</v>
      </c>
      <c r="K291" s="26">
        <v>0.19</v>
      </c>
      <c r="L291" s="27" t="s">
        <v>16</v>
      </c>
    </row>
    <row r="292" spans="1:12" outlineLevel="3" x14ac:dyDescent="0.2">
      <c r="A292" s="18" t="s">
        <v>261</v>
      </c>
      <c r="B292" s="19" t="s">
        <v>262</v>
      </c>
      <c r="C292" s="18"/>
      <c r="D292" s="18"/>
      <c r="E292" s="18"/>
      <c r="F292" s="18"/>
      <c r="G292" s="18"/>
      <c r="H292" s="18"/>
      <c r="I292" s="18"/>
      <c r="J292" s="18"/>
      <c r="K292" s="18"/>
      <c r="L292" s="18"/>
    </row>
    <row r="293" spans="1:12" ht="56.25" outlineLevel="4" x14ac:dyDescent="0.2">
      <c r="A293" s="18"/>
      <c r="B293" s="20" t="s">
        <v>263</v>
      </c>
      <c r="C293" s="18"/>
      <c r="D293" s="18"/>
      <c r="E293" s="18"/>
      <c r="F293" s="18"/>
      <c r="G293" s="18"/>
      <c r="H293" s="18"/>
      <c r="I293" s="18"/>
      <c r="J293" s="18"/>
      <c r="K293" s="18"/>
      <c r="L293" s="18"/>
    </row>
    <row r="294" spans="1:12" outlineLevel="4" x14ac:dyDescent="0.2">
      <c r="A294" s="21"/>
      <c r="B294" s="21"/>
      <c r="C294" s="21" t="s">
        <v>33</v>
      </c>
      <c r="D294" s="22">
        <v>1</v>
      </c>
      <c r="E294" s="23" t="s">
        <v>51</v>
      </c>
      <c r="F294" s="24"/>
      <c r="G294" s="37">
        <f>IF((TRIM(L294)="Ja"),ROUND(ROUND((D294*F294),4),2),0)</f>
        <v>0</v>
      </c>
      <c r="H294" s="25"/>
      <c r="I294" s="37">
        <f>ROUND(ROUND((K294*G294),4),2)</f>
        <v>0</v>
      </c>
      <c r="J294" s="37">
        <f>ROUND(ROUND((K294*H294),4),2)</f>
        <v>0</v>
      </c>
      <c r="K294" s="26">
        <v>0.19</v>
      </c>
      <c r="L294" s="27" t="s">
        <v>16</v>
      </c>
    </row>
    <row r="295" spans="1:12" outlineLevel="3" x14ac:dyDescent="0.2">
      <c r="A295" s="18" t="s">
        <v>264</v>
      </c>
      <c r="B295" s="19" t="s">
        <v>265</v>
      </c>
      <c r="C295" s="18"/>
      <c r="D295" s="18"/>
      <c r="E295" s="18"/>
      <c r="F295" s="18"/>
      <c r="G295" s="18"/>
      <c r="H295" s="18"/>
      <c r="I295" s="18"/>
      <c r="J295" s="18"/>
      <c r="K295" s="18"/>
      <c r="L295" s="18"/>
    </row>
    <row r="296" spans="1:12" ht="45" outlineLevel="4" x14ac:dyDescent="0.2">
      <c r="A296" s="18"/>
      <c r="B296" s="20" t="s">
        <v>266</v>
      </c>
      <c r="C296" s="18"/>
      <c r="D296" s="18"/>
      <c r="E296" s="18"/>
      <c r="F296" s="18"/>
      <c r="G296" s="18"/>
      <c r="H296" s="18"/>
      <c r="I296" s="18"/>
      <c r="J296" s="18"/>
      <c r="K296" s="18"/>
      <c r="L296" s="18"/>
    </row>
    <row r="297" spans="1:12" outlineLevel="4" x14ac:dyDescent="0.2">
      <c r="A297" s="21"/>
      <c r="B297" s="21"/>
      <c r="C297" s="21" t="s">
        <v>33</v>
      </c>
      <c r="D297" s="22">
        <v>1</v>
      </c>
      <c r="E297" s="23" t="s">
        <v>51</v>
      </c>
      <c r="F297" s="24"/>
      <c r="G297" s="37">
        <f>IF((TRIM(L297)="Ja"),ROUND(ROUND((D297*F297),4),2),0)</f>
        <v>0</v>
      </c>
      <c r="H297" s="25"/>
      <c r="I297" s="37">
        <f>ROUND(ROUND((K297*G297),4),2)</f>
        <v>0</v>
      </c>
      <c r="J297" s="37">
        <f>ROUND(ROUND((K297*H297),4),2)</f>
        <v>0</v>
      </c>
      <c r="K297" s="26">
        <v>0.19</v>
      </c>
      <c r="L297" s="27" t="s">
        <v>16</v>
      </c>
    </row>
    <row r="298" spans="1:12" outlineLevel="3" x14ac:dyDescent="0.2">
      <c r="A298" s="18" t="s">
        <v>267</v>
      </c>
      <c r="B298" s="19" t="s">
        <v>268</v>
      </c>
      <c r="C298" s="18"/>
      <c r="D298" s="18"/>
      <c r="E298" s="18"/>
      <c r="F298" s="18"/>
      <c r="G298" s="18"/>
      <c r="H298" s="18"/>
      <c r="I298" s="18"/>
      <c r="J298" s="18"/>
      <c r="K298" s="18"/>
      <c r="L298" s="18"/>
    </row>
    <row r="299" spans="1:12" ht="45" outlineLevel="4" x14ac:dyDescent="0.2">
      <c r="A299" s="18"/>
      <c r="B299" s="20" t="s">
        <v>269</v>
      </c>
      <c r="C299" s="18"/>
      <c r="D299" s="18"/>
      <c r="E299" s="18"/>
      <c r="F299" s="18"/>
      <c r="G299" s="18"/>
      <c r="H299" s="18"/>
      <c r="I299" s="18"/>
      <c r="J299" s="18"/>
      <c r="K299" s="18"/>
      <c r="L299" s="18"/>
    </row>
    <row r="300" spans="1:12" outlineLevel="4" x14ac:dyDescent="0.2">
      <c r="A300" s="21"/>
      <c r="B300" s="21"/>
      <c r="C300" s="21" t="s">
        <v>33</v>
      </c>
      <c r="D300" s="22">
        <v>1</v>
      </c>
      <c r="E300" s="23" t="s">
        <v>51</v>
      </c>
      <c r="F300" s="24"/>
      <c r="G300" s="37">
        <f>IF((TRIM(L300)="Ja"),ROUND(ROUND((D300*F300),4),2),0)</f>
        <v>0</v>
      </c>
      <c r="H300" s="25"/>
      <c r="I300" s="37">
        <f>ROUND(ROUND((K300*G300),4),2)</f>
        <v>0</v>
      </c>
      <c r="J300" s="37">
        <f>ROUND(ROUND((K300*H300),4),2)</f>
        <v>0</v>
      </c>
      <c r="K300" s="26">
        <v>0.19</v>
      </c>
      <c r="L300" s="27" t="s">
        <v>16</v>
      </c>
    </row>
    <row r="301" spans="1:12" outlineLevel="1" x14ac:dyDescent="0.2">
      <c r="A301" s="28" t="s">
        <v>270</v>
      </c>
      <c r="B301" s="29" t="s">
        <v>271</v>
      </c>
      <c r="C301" s="28" t="s">
        <v>23</v>
      </c>
      <c r="D301" s="30"/>
      <c r="E301" s="31"/>
      <c r="F301" s="32"/>
      <c r="G301" s="33">
        <f>IF((TRIM(L301)="Ja"),SUM(G302,G327,G361,G380,G396),0)</f>
        <v>0</v>
      </c>
      <c r="H301" s="34"/>
      <c r="I301" s="33">
        <f>ROUND(ROUND((K301*G301),4),2)</f>
        <v>0</v>
      </c>
      <c r="J301" s="33">
        <f>ROUND(ROUND((K301*H301),4),2)</f>
        <v>0</v>
      </c>
      <c r="K301" s="35">
        <v>0.19</v>
      </c>
      <c r="L301" s="36" t="s">
        <v>16</v>
      </c>
    </row>
    <row r="302" spans="1:12" outlineLevel="2" x14ac:dyDescent="0.2">
      <c r="A302" s="28" t="s">
        <v>272</v>
      </c>
      <c r="B302" s="29" t="s">
        <v>105</v>
      </c>
      <c r="C302" s="28" t="s">
        <v>26</v>
      </c>
      <c r="D302" s="30"/>
      <c r="E302" s="31"/>
      <c r="F302" s="32"/>
      <c r="G302" s="33">
        <f>IF((TRIM(L302)="Ja"),SUM(G305,G308,G311,G314,G317,G320,G323,G326),0)</f>
        <v>0</v>
      </c>
      <c r="H302" s="34"/>
      <c r="I302" s="33">
        <f>ROUND(ROUND((K302*G302),4),2)</f>
        <v>0</v>
      </c>
      <c r="J302" s="33">
        <f>ROUND(ROUND((K302*H302),4),2)</f>
        <v>0</v>
      </c>
      <c r="K302" s="35">
        <v>0.19</v>
      </c>
      <c r="L302" s="36" t="s">
        <v>16</v>
      </c>
    </row>
    <row r="303" spans="1:12" outlineLevel="3" x14ac:dyDescent="0.2">
      <c r="A303" s="18" t="s">
        <v>273</v>
      </c>
      <c r="B303" s="19" t="s">
        <v>107</v>
      </c>
      <c r="C303" s="18"/>
      <c r="D303" s="18"/>
      <c r="E303" s="18"/>
      <c r="F303" s="18"/>
      <c r="G303" s="18"/>
      <c r="H303" s="18"/>
      <c r="I303" s="18"/>
      <c r="J303" s="18"/>
      <c r="K303" s="18"/>
      <c r="L303" s="18"/>
    </row>
    <row r="304" spans="1:12" ht="56.25" outlineLevel="4" x14ac:dyDescent="0.2">
      <c r="A304" s="18"/>
      <c r="B304" s="20" t="s">
        <v>274</v>
      </c>
      <c r="C304" s="18"/>
      <c r="D304" s="18"/>
      <c r="E304" s="18"/>
      <c r="F304" s="18"/>
      <c r="G304" s="18"/>
      <c r="H304" s="18"/>
      <c r="I304" s="18"/>
      <c r="J304" s="18"/>
      <c r="K304" s="18"/>
      <c r="L304" s="18"/>
    </row>
    <row r="305" spans="1:12" outlineLevel="4" x14ac:dyDescent="0.2">
      <c r="A305" s="21"/>
      <c r="B305" s="21"/>
      <c r="C305" s="21" t="s">
        <v>33</v>
      </c>
      <c r="D305" s="22">
        <v>1</v>
      </c>
      <c r="E305" s="23" t="s">
        <v>109</v>
      </c>
      <c r="F305" s="24"/>
      <c r="G305" s="37">
        <f>IF((TRIM(L305)="Ja"),ROUND(ROUND((D305*F305),4),2),0)</f>
        <v>0</v>
      </c>
      <c r="H305" s="25"/>
      <c r="I305" s="37">
        <f>ROUND(ROUND((K305*G305),4),2)</f>
        <v>0</v>
      </c>
      <c r="J305" s="37">
        <f>ROUND(ROUND((K305*H305),4),2)</f>
        <v>0</v>
      </c>
      <c r="K305" s="26">
        <v>0.19</v>
      </c>
      <c r="L305" s="27" t="s">
        <v>16</v>
      </c>
    </row>
    <row r="306" spans="1:12" outlineLevel="3" x14ac:dyDescent="0.2">
      <c r="A306" s="18" t="s">
        <v>275</v>
      </c>
      <c r="B306" s="19" t="s">
        <v>276</v>
      </c>
      <c r="C306" s="18"/>
      <c r="D306" s="18"/>
      <c r="E306" s="18"/>
      <c r="F306" s="18"/>
      <c r="G306" s="18"/>
      <c r="H306" s="18"/>
      <c r="I306" s="18"/>
      <c r="J306" s="18"/>
      <c r="K306" s="18"/>
      <c r="L306" s="18"/>
    </row>
    <row r="307" spans="1:12" ht="33.75" outlineLevel="4" x14ac:dyDescent="0.2">
      <c r="A307" s="18"/>
      <c r="B307" s="20" t="s">
        <v>277</v>
      </c>
      <c r="C307" s="18"/>
      <c r="D307" s="18"/>
      <c r="E307" s="18"/>
      <c r="F307" s="18"/>
      <c r="G307" s="18"/>
      <c r="H307" s="18"/>
      <c r="I307" s="18"/>
      <c r="J307" s="18"/>
      <c r="K307" s="18"/>
      <c r="L307" s="18"/>
    </row>
    <row r="308" spans="1:12" outlineLevel="4" x14ac:dyDescent="0.2">
      <c r="A308" s="21"/>
      <c r="B308" s="21"/>
      <c r="C308" s="21" t="s">
        <v>33</v>
      </c>
      <c r="D308" s="22">
        <v>1</v>
      </c>
      <c r="E308" s="23" t="s">
        <v>109</v>
      </c>
      <c r="F308" s="24"/>
      <c r="G308" s="37">
        <f>IF((TRIM(L308)="Ja"),ROUND(ROUND((D308*F308),4),2),0)</f>
        <v>0</v>
      </c>
      <c r="H308" s="25"/>
      <c r="I308" s="37">
        <f>ROUND(ROUND((K308*G308),4),2)</f>
        <v>0</v>
      </c>
      <c r="J308" s="37">
        <f>ROUND(ROUND((K308*H308),4),2)</f>
        <v>0</v>
      </c>
      <c r="K308" s="26">
        <v>0.19</v>
      </c>
      <c r="L308" s="27" t="s">
        <v>16</v>
      </c>
    </row>
    <row r="309" spans="1:12" outlineLevel="3" x14ac:dyDescent="0.2">
      <c r="A309" s="18" t="s">
        <v>278</v>
      </c>
      <c r="B309" s="19" t="s">
        <v>114</v>
      </c>
      <c r="C309" s="18"/>
      <c r="D309" s="18"/>
      <c r="E309" s="18"/>
      <c r="F309" s="18"/>
      <c r="G309" s="18"/>
      <c r="H309" s="18"/>
      <c r="I309" s="18"/>
      <c r="J309" s="18"/>
      <c r="K309" s="18"/>
      <c r="L309" s="18"/>
    </row>
    <row r="310" spans="1:12" ht="67.5" outlineLevel="4" x14ac:dyDescent="0.2">
      <c r="A310" s="18"/>
      <c r="B310" s="20" t="s">
        <v>279</v>
      </c>
      <c r="C310" s="18"/>
      <c r="D310" s="18"/>
      <c r="E310" s="18"/>
      <c r="F310" s="18"/>
      <c r="G310" s="18"/>
      <c r="H310" s="18"/>
      <c r="I310" s="18"/>
      <c r="J310" s="18"/>
      <c r="K310" s="18"/>
      <c r="L310" s="18"/>
    </row>
    <row r="311" spans="1:12" outlineLevel="4" x14ac:dyDescent="0.2">
      <c r="A311" s="21"/>
      <c r="B311" s="21"/>
      <c r="C311" s="21" t="s">
        <v>33</v>
      </c>
      <c r="D311" s="22">
        <v>1</v>
      </c>
      <c r="E311" s="23" t="s">
        <v>109</v>
      </c>
      <c r="F311" s="24"/>
      <c r="G311" s="37">
        <f>IF((TRIM(L311)="Ja"),ROUND(ROUND((D311*F311),4),2),0)</f>
        <v>0</v>
      </c>
      <c r="H311" s="25"/>
      <c r="I311" s="37">
        <f>ROUND(ROUND((K311*G311),4),2)</f>
        <v>0</v>
      </c>
      <c r="J311" s="37">
        <f>ROUND(ROUND((K311*H311),4),2)</f>
        <v>0</v>
      </c>
      <c r="K311" s="26">
        <v>0.19</v>
      </c>
      <c r="L311" s="27" t="s">
        <v>16</v>
      </c>
    </row>
    <row r="312" spans="1:12" outlineLevel="3" x14ac:dyDescent="0.2">
      <c r="A312" s="18" t="s">
        <v>280</v>
      </c>
      <c r="B312" s="19" t="s">
        <v>145</v>
      </c>
      <c r="C312" s="18"/>
      <c r="D312" s="18"/>
      <c r="E312" s="18"/>
      <c r="F312" s="18"/>
      <c r="G312" s="18"/>
      <c r="H312" s="18"/>
      <c r="I312" s="18"/>
      <c r="J312" s="18"/>
      <c r="K312" s="18"/>
      <c r="L312" s="18"/>
    </row>
    <row r="313" spans="1:12" ht="67.5" outlineLevel="4" x14ac:dyDescent="0.2">
      <c r="A313" s="18"/>
      <c r="B313" s="20" t="s">
        <v>146</v>
      </c>
      <c r="C313" s="18"/>
      <c r="D313" s="18"/>
      <c r="E313" s="18"/>
      <c r="F313" s="18"/>
      <c r="G313" s="18"/>
      <c r="H313" s="18"/>
      <c r="I313" s="18"/>
      <c r="J313" s="18"/>
      <c r="K313" s="18"/>
      <c r="L313" s="18"/>
    </row>
    <row r="314" spans="1:12" outlineLevel="4" x14ac:dyDescent="0.2">
      <c r="A314" s="21"/>
      <c r="B314" s="21"/>
      <c r="C314" s="21" t="s">
        <v>33</v>
      </c>
      <c r="D314" s="22">
        <v>1</v>
      </c>
      <c r="E314" s="23" t="s">
        <v>109</v>
      </c>
      <c r="F314" s="24"/>
      <c r="G314" s="37">
        <f>IF((TRIM(L314)="Ja"),ROUND(ROUND((D314*F314),4),2),0)</f>
        <v>0</v>
      </c>
      <c r="H314" s="25"/>
      <c r="I314" s="37">
        <f>ROUND(ROUND((K314*G314),4),2)</f>
        <v>0</v>
      </c>
      <c r="J314" s="37">
        <f>ROUND(ROUND((K314*H314),4),2)</f>
        <v>0</v>
      </c>
      <c r="K314" s="26">
        <v>0.19</v>
      </c>
      <c r="L314" s="27" t="s">
        <v>20</v>
      </c>
    </row>
    <row r="315" spans="1:12" outlineLevel="3" x14ac:dyDescent="0.2">
      <c r="A315" s="18" t="s">
        <v>281</v>
      </c>
      <c r="B315" s="19" t="s">
        <v>119</v>
      </c>
      <c r="C315" s="18"/>
      <c r="D315" s="18"/>
      <c r="E315" s="18"/>
      <c r="F315" s="18"/>
      <c r="G315" s="18"/>
      <c r="H315" s="18"/>
      <c r="I315" s="18"/>
      <c r="J315" s="18"/>
      <c r="K315" s="18"/>
      <c r="L315" s="18"/>
    </row>
    <row r="316" spans="1:12" ht="67.5" outlineLevel="4" x14ac:dyDescent="0.2">
      <c r="A316" s="18"/>
      <c r="B316" s="20" t="s">
        <v>282</v>
      </c>
      <c r="C316" s="18"/>
      <c r="D316" s="18"/>
      <c r="E316" s="18"/>
      <c r="F316" s="18"/>
      <c r="G316" s="18"/>
      <c r="H316" s="18"/>
      <c r="I316" s="18"/>
      <c r="J316" s="18"/>
      <c r="K316" s="18"/>
      <c r="L316" s="18"/>
    </row>
    <row r="317" spans="1:12" outlineLevel="4" x14ac:dyDescent="0.2">
      <c r="A317" s="21"/>
      <c r="B317" s="21"/>
      <c r="C317" s="21" t="s">
        <v>33</v>
      </c>
      <c r="D317" s="22">
        <v>1</v>
      </c>
      <c r="E317" s="23" t="s">
        <v>109</v>
      </c>
      <c r="F317" s="24"/>
      <c r="G317" s="37">
        <f>IF((TRIM(L317)="Ja"),ROUND(ROUND((D317*F317),4),2),0)</f>
        <v>0</v>
      </c>
      <c r="H317" s="25"/>
      <c r="I317" s="37">
        <f>ROUND(ROUND((K317*G317),4),2)</f>
        <v>0</v>
      </c>
      <c r="J317" s="37">
        <f>ROUND(ROUND((K317*H317),4),2)</f>
        <v>0</v>
      </c>
      <c r="K317" s="26">
        <v>0.19</v>
      </c>
      <c r="L317" s="27" t="s">
        <v>16</v>
      </c>
    </row>
    <row r="318" spans="1:12" outlineLevel="3" x14ac:dyDescent="0.2">
      <c r="A318" s="18" t="s">
        <v>283</v>
      </c>
      <c r="B318" s="19" t="s">
        <v>122</v>
      </c>
      <c r="C318" s="18"/>
      <c r="D318" s="18"/>
      <c r="E318" s="18"/>
      <c r="F318" s="18"/>
      <c r="G318" s="18"/>
      <c r="H318" s="18"/>
      <c r="I318" s="18"/>
      <c r="J318" s="18"/>
      <c r="K318" s="18"/>
      <c r="L318" s="18"/>
    </row>
    <row r="319" spans="1:12" ht="67.5" outlineLevel="4" x14ac:dyDescent="0.2">
      <c r="A319" s="18"/>
      <c r="B319" s="20" t="s">
        <v>284</v>
      </c>
      <c r="C319" s="18"/>
      <c r="D319" s="18"/>
      <c r="E319" s="18"/>
      <c r="F319" s="18"/>
      <c r="G319" s="18"/>
      <c r="H319" s="18"/>
      <c r="I319" s="18"/>
      <c r="J319" s="18"/>
      <c r="K319" s="18"/>
      <c r="L319" s="18"/>
    </row>
    <row r="320" spans="1:12" outlineLevel="4" x14ac:dyDescent="0.2">
      <c r="A320" s="21"/>
      <c r="B320" s="21"/>
      <c r="C320" s="21" t="s">
        <v>33</v>
      </c>
      <c r="D320" s="22">
        <v>1</v>
      </c>
      <c r="E320" s="23" t="s">
        <v>109</v>
      </c>
      <c r="F320" s="24"/>
      <c r="G320" s="37">
        <f>IF((TRIM(L320)="Ja"),ROUND(ROUND((D320*F320),4),2),0)</f>
        <v>0</v>
      </c>
      <c r="H320" s="25"/>
      <c r="I320" s="37">
        <f>ROUND(ROUND((K320*G320),4),2)</f>
        <v>0</v>
      </c>
      <c r="J320" s="37">
        <f>ROUND(ROUND((K320*H320),4),2)</f>
        <v>0</v>
      </c>
      <c r="K320" s="26">
        <v>0.19</v>
      </c>
      <c r="L320" s="27" t="s">
        <v>16</v>
      </c>
    </row>
    <row r="321" spans="1:12" outlineLevel="3" x14ac:dyDescent="0.2">
      <c r="A321" s="18" t="s">
        <v>285</v>
      </c>
      <c r="B321" s="19" t="s">
        <v>167</v>
      </c>
      <c r="C321" s="18"/>
      <c r="D321" s="18"/>
      <c r="E321" s="18"/>
      <c r="F321" s="18"/>
      <c r="G321" s="18"/>
      <c r="H321" s="18"/>
      <c r="I321" s="18"/>
      <c r="J321" s="18"/>
      <c r="K321" s="18"/>
      <c r="L321" s="18"/>
    </row>
    <row r="322" spans="1:12" ht="67.5" outlineLevel="4" x14ac:dyDescent="0.2">
      <c r="A322" s="18"/>
      <c r="B322" s="20" t="s">
        <v>286</v>
      </c>
      <c r="C322" s="18"/>
      <c r="D322" s="18"/>
      <c r="E322" s="18"/>
      <c r="F322" s="18"/>
      <c r="G322" s="18"/>
      <c r="H322" s="18"/>
      <c r="I322" s="18"/>
      <c r="J322" s="18"/>
      <c r="K322" s="18"/>
      <c r="L322" s="18"/>
    </row>
    <row r="323" spans="1:12" outlineLevel="4" x14ac:dyDescent="0.2">
      <c r="A323" s="21"/>
      <c r="B323" s="21"/>
      <c r="C323" s="21" t="s">
        <v>33</v>
      </c>
      <c r="D323" s="22">
        <v>1</v>
      </c>
      <c r="E323" s="23" t="s">
        <v>109</v>
      </c>
      <c r="F323" s="24"/>
      <c r="G323" s="37">
        <f>IF((TRIM(L323)="Ja"),ROUND(ROUND((D323*F323),4),2),0)</f>
        <v>0</v>
      </c>
      <c r="H323" s="25"/>
      <c r="I323" s="37">
        <f>ROUND(ROUND((K323*G323),4),2)</f>
        <v>0</v>
      </c>
      <c r="J323" s="37">
        <f>ROUND(ROUND((K323*H323),4),2)</f>
        <v>0</v>
      </c>
      <c r="K323" s="26">
        <v>0.19</v>
      </c>
      <c r="L323" s="27" t="s">
        <v>16</v>
      </c>
    </row>
    <row r="324" spans="1:12" outlineLevel="3" x14ac:dyDescent="0.2">
      <c r="A324" s="18" t="s">
        <v>287</v>
      </c>
      <c r="B324" s="19" t="s">
        <v>288</v>
      </c>
      <c r="C324" s="18"/>
      <c r="D324" s="18"/>
      <c r="E324" s="18"/>
      <c r="F324" s="18"/>
      <c r="G324" s="18"/>
      <c r="H324" s="18"/>
      <c r="I324" s="18"/>
      <c r="J324" s="18"/>
      <c r="K324" s="18"/>
      <c r="L324" s="18"/>
    </row>
    <row r="325" spans="1:12" ht="67.5" outlineLevel="4" x14ac:dyDescent="0.2">
      <c r="A325" s="18"/>
      <c r="B325" s="20" t="s">
        <v>289</v>
      </c>
      <c r="C325" s="18"/>
      <c r="D325" s="18"/>
      <c r="E325" s="18"/>
      <c r="F325" s="18"/>
      <c r="G325" s="18"/>
      <c r="H325" s="18"/>
      <c r="I325" s="18"/>
      <c r="J325" s="18"/>
      <c r="K325" s="18"/>
      <c r="L325" s="18"/>
    </row>
    <row r="326" spans="1:12" outlineLevel="4" x14ac:dyDescent="0.2">
      <c r="A326" s="21"/>
      <c r="B326" s="21"/>
      <c r="C326" s="21" t="s">
        <v>33</v>
      </c>
      <c r="D326" s="22">
        <v>1</v>
      </c>
      <c r="E326" s="23" t="s">
        <v>109</v>
      </c>
      <c r="F326" s="24"/>
      <c r="G326" s="37">
        <f>IF((TRIM(L326)="Ja"),ROUND(ROUND((D326*F326),4),2),0)</f>
        <v>0</v>
      </c>
      <c r="H326" s="25"/>
      <c r="I326" s="37">
        <f>ROUND(ROUND((K326*G326),4),2)</f>
        <v>0</v>
      </c>
      <c r="J326" s="37">
        <f>ROUND(ROUND((K326*H326),4),2)</f>
        <v>0</v>
      </c>
      <c r="K326" s="26">
        <v>0.19</v>
      </c>
      <c r="L326" s="27" t="s">
        <v>20</v>
      </c>
    </row>
    <row r="327" spans="1:12" outlineLevel="2" x14ac:dyDescent="0.2">
      <c r="A327" s="28" t="s">
        <v>290</v>
      </c>
      <c r="B327" s="29" t="s">
        <v>140</v>
      </c>
      <c r="C327" s="28" t="s">
        <v>26</v>
      </c>
      <c r="D327" s="30"/>
      <c r="E327" s="31"/>
      <c r="F327" s="32"/>
      <c r="G327" s="33">
        <f>IF((TRIM(L327)="Ja"),SUM(G330,G333,G336,G339,G342,G345,G348,G351,G354,G357,G360),0)</f>
        <v>0</v>
      </c>
      <c r="H327" s="34"/>
      <c r="I327" s="33">
        <f>ROUND(ROUND((K327*G327),4),2)</f>
        <v>0</v>
      </c>
      <c r="J327" s="33">
        <f>ROUND(ROUND((K327*H327),4),2)</f>
        <v>0</v>
      </c>
      <c r="K327" s="35">
        <v>0.19</v>
      </c>
      <c r="L327" s="36" t="s">
        <v>16</v>
      </c>
    </row>
    <row r="328" spans="1:12" outlineLevel="3" x14ac:dyDescent="0.2">
      <c r="A328" s="18" t="s">
        <v>291</v>
      </c>
      <c r="B328" s="19" t="s">
        <v>107</v>
      </c>
      <c r="C328" s="18"/>
      <c r="D328" s="18"/>
      <c r="E328" s="18"/>
      <c r="F328" s="18"/>
      <c r="G328" s="18"/>
      <c r="H328" s="18"/>
      <c r="I328" s="18"/>
      <c r="J328" s="18"/>
      <c r="K328" s="18"/>
      <c r="L328" s="18"/>
    </row>
    <row r="329" spans="1:12" ht="67.5" outlineLevel="4" x14ac:dyDescent="0.2">
      <c r="A329" s="18"/>
      <c r="B329" s="20" t="s">
        <v>292</v>
      </c>
      <c r="C329" s="18"/>
      <c r="D329" s="18"/>
      <c r="E329" s="18"/>
      <c r="F329" s="18"/>
      <c r="G329" s="18"/>
      <c r="H329" s="18"/>
      <c r="I329" s="18"/>
      <c r="J329" s="18"/>
      <c r="K329" s="18"/>
      <c r="L329" s="18"/>
    </row>
    <row r="330" spans="1:12" outlineLevel="4" x14ac:dyDescent="0.2">
      <c r="A330" s="21"/>
      <c r="B330" s="21"/>
      <c r="C330" s="21" t="s">
        <v>33</v>
      </c>
      <c r="D330" s="22">
        <v>1</v>
      </c>
      <c r="E330" s="23" t="s">
        <v>109</v>
      </c>
      <c r="F330" s="24"/>
      <c r="G330" s="37">
        <f>IF((TRIM(L330)="Ja"),ROUND(ROUND((D330*F330),4),2),0)</f>
        <v>0</v>
      </c>
      <c r="H330" s="25"/>
      <c r="I330" s="37">
        <f>ROUND(ROUND((K330*G330),4),2)</f>
        <v>0</v>
      </c>
      <c r="J330" s="37">
        <f>ROUND(ROUND((K330*H330),4),2)</f>
        <v>0</v>
      </c>
      <c r="K330" s="26">
        <v>0.19</v>
      </c>
      <c r="L330" s="27" t="s">
        <v>16</v>
      </c>
    </row>
    <row r="331" spans="1:12" outlineLevel="3" x14ac:dyDescent="0.2">
      <c r="A331" s="18" t="s">
        <v>293</v>
      </c>
      <c r="B331" s="19" t="s">
        <v>294</v>
      </c>
      <c r="C331" s="18"/>
      <c r="D331" s="18"/>
      <c r="E331" s="18"/>
      <c r="F331" s="18"/>
      <c r="G331" s="18"/>
      <c r="H331" s="18"/>
      <c r="I331" s="18"/>
      <c r="J331" s="18"/>
      <c r="K331" s="18"/>
      <c r="L331" s="18"/>
    </row>
    <row r="332" spans="1:12" ht="45" outlineLevel="4" x14ac:dyDescent="0.2">
      <c r="A332" s="18"/>
      <c r="B332" s="20" t="s">
        <v>295</v>
      </c>
      <c r="C332" s="18"/>
      <c r="D332" s="18"/>
      <c r="E332" s="18"/>
      <c r="F332" s="18"/>
      <c r="G332" s="18"/>
      <c r="H332" s="18"/>
      <c r="I332" s="18"/>
      <c r="J332" s="18"/>
      <c r="K332" s="18"/>
      <c r="L332" s="18"/>
    </row>
    <row r="333" spans="1:12" outlineLevel="4" x14ac:dyDescent="0.2">
      <c r="A333" s="21"/>
      <c r="B333" s="21"/>
      <c r="C333" s="21" t="s">
        <v>33</v>
      </c>
      <c r="D333" s="22">
        <v>1</v>
      </c>
      <c r="E333" s="23" t="s">
        <v>109</v>
      </c>
      <c r="F333" s="24"/>
      <c r="G333" s="37">
        <f>IF((TRIM(L333)="Ja"),ROUND(ROUND((D333*F333),4),2),0)</f>
        <v>0</v>
      </c>
      <c r="H333" s="25"/>
      <c r="I333" s="37">
        <f>ROUND(ROUND((K333*G333),4),2)</f>
        <v>0</v>
      </c>
      <c r="J333" s="37">
        <f>ROUND(ROUND((K333*H333),4),2)</f>
        <v>0</v>
      </c>
      <c r="K333" s="26">
        <v>0.19</v>
      </c>
      <c r="L333" s="27" t="s">
        <v>20</v>
      </c>
    </row>
    <row r="334" spans="1:12" outlineLevel="3" x14ac:dyDescent="0.2">
      <c r="A334" s="18" t="s">
        <v>296</v>
      </c>
      <c r="B334" s="19" t="s">
        <v>276</v>
      </c>
      <c r="C334" s="18"/>
      <c r="D334" s="18"/>
      <c r="E334" s="18"/>
      <c r="F334" s="18"/>
      <c r="G334" s="18"/>
      <c r="H334" s="18"/>
      <c r="I334" s="18"/>
      <c r="J334" s="18"/>
      <c r="K334" s="18"/>
      <c r="L334" s="18"/>
    </row>
    <row r="335" spans="1:12" ht="33.75" outlineLevel="4" x14ac:dyDescent="0.2">
      <c r="A335" s="18"/>
      <c r="B335" s="20" t="s">
        <v>297</v>
      </c>
      <c r="C335" s="18"/>
      <c r="D335" s="18"/>
      <c r="E335" s="18"/>
      <c r="F335" s="18"/>
      <c r="G335" s="18"/>
      <c r="H335" s="18"/>
      <c r="I335" s="18"/>
      <c r="J335" s="18"/>
      <c r="K335" s="18"/>
      <c r="L335" s="18"/>
    </row>
    <row r="336" spans="1:12" outlineLevel="4" x14ac:dyDescent="0.2">
      <c r="A336" s="21"/>
      <c r="B336" s="21"/>
      <c r="C336" s="21" t="s">
        <v>33</v>
      </c>
      <c r="D336" s="22">
        <v>1</v>
      </c>
      <c r="E336" s="23" t="s">
        <v>109</v>
      </c>
      <c r="F336" s="24"/>
      <c r="G336" s="37">
        <f>IF((TRIM(L336)="Ja"),ROUND(ROUND((D336*F336),4),2),0)</f>
        <v>0</v>
      </c>
      <c r="H336" s="25"/>
      <c r="I336" s="37">
        <f>ROUND(ROUND((K336*G336),4),2)</f>
        <v>0</v>
      </c>
      <c r="J336" s="37">
        <f>ROUND(ROUND((K336*H336),4),2)</f>
        <v>0</v>
      </c>
      <c r="K336" s="26">
        <v>0.19</v>
      </c>
      <c r="L336" s="27" t="s">
        <v>16</v>
      </c>
    </row>
    <row r="337" spans="1:12" outlineLevel="3" x14ac:dyDescent="0.2">
      <c r="A337" s="18" t="s">
        <v>298</v>
      </c>
      <c r="B337" s="19" t="s">
        <v>114</v>
      </c>
      <c r="C337" s="18"/>
      <c r="D337" s="18"/>
      <c r="E337" s="18"/>
      <c r="F337" s="18"/>
      <c r="G337" s="18"/>
      <c r="H337" s="18"/>
      <c r="I337" s="18"/>
      <c r="J337" s="18"/>
      <c r="K337" s="18"/>
      <c r="L337" s="18"/>
    </row>
    <row r="338" spans="1:12" ht="67.5" outlineLevel="4" x14ac:dyDescent="0.2">
      <c r="A338" s="18"/>
      <c r="B338" s="20" t="s">
        <v>299</v>
      </c>
      <c r="C338" s="18"/>
      <c r="D338" s="18"/>
      <c r="E338" s="18"/>
      <c r="F338" s="18"/>
      <c r="G338" s="18"/>
      <c r="H338" s="18"/>
      <c r="I338" s="18"/>
      <c r="J338" s="18"/>
      <c r="K338" s="18"/>
      <c r="L338" s="18"/>
    </row>
    <row r="339" spans="1:12" outlineLevel="4" x14ac:dyDescent="0.2">
      <c r="A339" s="21"/>
      <c r="B339" s="21"/>
      <c r="C339" s="21" t="s">
        <v>33</v>
      </c>
      <c r="D339" s="22">
        <v>1</v>
      </c>
      <c r="E339" s="23" t="s">
        <v>109</v>
      </c>
      <c r="F339" s="24"/>
      <c r="G339" s="37">
        <f>IF((TRIM(L339)="Ja"),ROUND(ROUND((D339*F339),4),2),0)</f>
        <v>0</v>
      </c>
      <c r="H339" s="25"/>
      <c r="I339" s="37">
        <f>ROUND(ROUND((K339*G339),4),2)</f>
        <v>0</v>
      </c>
      <c r="J339" s="37">
        <f>ROUND(ROUND((K339*H339),4),2)</f>
        <v>0</v>
      </c>
      <c r="K339" s="26">
        <v>0.19</v>
      </c>
      <c r="L339" s="27" t="s">
        <v>16</v>
      </c>
    </row>
    <row r="340" spans="1:12" outlineLevel="3" x14ac:dyDescent="0.2">
      <c r="A340" s="18" t="s">
        <v>300</v>
      </c>
      <c r="B340" s="19" t="s">
        <v>145</v>
      </c>
      <c r="C340" s="18"/>
      <c r="D340" s="18"/>
      <c r="E340" s="18"/>
      <c r="F340" s="18"/>
      <c r="G340" s="18"/>
      <c r="H340" s="18"/>
      <c r="I340" s="18"/>
      <c r="J340" s="18"/>
      <c r="K340" s="18"/>
      <c r="L340" s="18"/>
    </row>
    <row r="341" spans="1:12" ht="67.5" outlineLevel="4" x14ac:dyDescent="0.2">
      <c r="A341" s="18"/>
      <c r="B341" s="20" t="s">
        <v>146</v>
      </c>
      <c r="C341" s="18"/>
      <c r="D341" s="18"/>
      <c r="E341" s="18"/>
      <c r="F341" s="18"/>
      <c r="G341" s="18"/>
      <c r="H341" s="18"/>
      <c r="I341" s="18"/>
      <c r="J341" s="18"/>
      <c r="K341" s="18"/>
      <c r="L341" s="18"/>
    </row>
    <row r="342" spans="1:12" outlineLevel="4" x14ac:dyDescent="0.2">
      <c r="A342" s="21"/>
      <c r="B342" s="21"/>
      <c r="C342" s="21" t="s">
        <v>33</v>
      </c>
      <c r="D342" s="22">
        <v>1</v>
      </c>
      <c r="E342" s="23" t="s">
        <v>109</v>
      </c>
      <c r="F342" s="24"/>
      <c r="G342" s="37">
        <f>IF((TRIM(L342)="Ja"),ROUND(ROUND((D342*F342),4),2),0)</f>
        <v>0</v>
      </c>
      <c r="H342" s="25"/>
      <c r="I342" s="37">
        <f>ROUND(ROUND((K342*G342),4),2)</f>
        <v>0</v>
      </c>
      <c r="J342" s="37">
        <f>ROUND(ROUND((K342*H342),4),2)</f>
        <v>0</v>
      </c>
      <c r="K342" s="26">
        <v>0.19</v>
      </c>
      <c r="L342" s="27" t="s">
        <v>20</v>
      </c>
    </row>
    <row r="343" spans="1:12" outlineLevel="3" x14ac:dyDescent="0.2">
      <c r="A343" s="18" t="s">
        <v>301</v>
      </c>
      <c r="B343" s="19" t="s">
        <v>122</v>
      </c>
      <c r="C343" s="18"/>
      <c r="D343" s="18"/>
      <c r="E343" s="18"/>
      <c r="F343" s="18"/>
      <c r="G343" s="18"/>
      <c r="H343" s="18"/>
      <c r="I343" s="18"/>
      <c r="J343" s="18"/>
      <c r="K343" s="18"/>
      <c r="L343" s="18"/>
    </row>
    <row r="344" spans="1:12" ht="67.5" outlineLevel="4" x14ac:dyDescent="0.2">
      <c r="A344" s="18"/>
      <c r="B344" s="20" t="s">
        <v>284</v>
      </c>
      <c r="C344" s="18"/>
      <c r="D344" s="18"/>
      <c r="E344" s="18"/>
      <c r="F344" s="18"/>
      <c r="G344" s="18"/>
      <c r="H344" s="18"/>
      <c r="I344" s="18"/>
      <c r="J344" s="18"/>
      <c r="K344" s="18"/>
      <c r="L344" s="18"/>
    </row>
    <row r="345" spans="1:12" outlineLevel="4" x14ac:dyDescent="0.2">
      <c r="A345" s="21"/>
      <c r="B345" s="21"/>
      <c r="C345" s="21" t="s">
        <v>33</v>
      </c>
      <c r="D345" s="22">
        <v>1</v>
      </c>
      <c r="E345" s="23" t="s">
        <v>109</v>
      </c>
      <c r="F345" s="24"/>
      <c r="G345" s="37">
        <f>IF((TRIM(L345)="Ja"),ROUND(ROUND((D345*F345),4),2),0)</f>
        <v>0</v>
      </c>
      <c r="H345" s="25"/>
      <c r="I345" s="37">
        <f>ROUND(ROUND((K345*G345),4),2)</f>
        <v>0</v>
      </c>
      <c r="J345" s="37">
        <f>ROUND(ROUND((K345*H345),4),2)</f>
        <v>0</v>
      </c>
      <c r="K345" s="26">
        <v>0.19</v>
      </c>
      <c r="L345" s="27" t="s">
        <v>16</v>
      </c>
    </row>
    <row r="346" spans="1:12" outlineLevel="3" x14ac:dyDescent="0.2">
      <c r="A346" s="18" t="s">
        <v>302</v>
      </c>
      <c r="B346" s="19" t="s">
        <v>119</v>
      </c>
      <c r="C346" s="18"/>
      <c r="D346" s="18"/>
      <c r="E346" s="18"/>
      <c r="F346" s="18"/>
      <c r="G346" s="18"/>
      <c r="H346" s="18"/>
      <c r="I346" s="18"/>
      <c r="J346" s="18"/>
      <c r="K346" s="18"/>
      <c r="L346" s="18"/>
    </row>
    <row r="347" spans="1:12" ht="78.75" outlineLevel="4" x14ac:dyDescent="0.2">
      <c r="A347" s="18"/>
      <c r="B347" s="20" t="s">
        <v>303</v>
      </c>
      <c r="C347" s="18"/>
      <c r="D347" s="18"/>
      <c r="E347" s="18"/>
      <c r="F347" s="18"/>
      <c r="G347" s="18"/>
      <c r="H347" s="18"/>
      <c r="I347" s="18"/>
      <c r="J347" s="18"/>
      <c r="K347" s="18"/>
      <c r="L347" s="18"/>
    </row>
    <row r="348" spans="1:12" outlineLevel="4" x14ac:dyDescent="0.2">
      <c r="A348" s="21"/>
      <c r="B348" s="21"/>
      <c r="C348" s="21" t="s">
        <v>33</v>
      </c>
      <c r="D348" s="22">
        <v>1</v>
      </c>
      <c r="E348" s="23" t="s">
        <v>109</v>
      </c>
      <c r="F348" s="24"/>
      <c r="G348" s="37">
        <f>IF((TRIM(L348)="Ja"),ROUND(ROUND((D348*F348),4),2),0)</f>
        <v>0</v>
      </c>
      <c r="H348" s="25"/>
      <c r="I348" s="37">
        <f>ROUND(ROUND((K348*G348),4),2)</f>
        <v>0</v>
      </c>
      <c r="J348" s="37">
        <f>ROUND(ROUND((K348*H348),4),2)</f>
        <v>0</v>
      </c>
      <c r="K348" s="26">
        <v>0.19</v>
      </c>
      <c r="L348" s="27" t="s">
        <v>20</v>
      </c>
    </row>
    <row r="349" spans="1:12" outlineLevel="3" x14ac:dyDescent="0.2">
      <c r="A349" s="18" t="s">
        <v>304</v>
      </c>
      <c r="B349" s="19" t="s">
        <v>167</v>
      </c>
      <c r="C349" s="18"/>
      <c r="D349" s="18"/>
      <c r="E349" s="18"/>
      <c r="F349" s="18"/>
      <c r="G349" s="18"/>
      <c r="H349" s="18"/>
      <c r="I349" s="18"/>
      <c r="J349" s="18"/>
      <c r="K349" s="18"/>
      <c r="L349" s="18"/>
    </row>
    <row r="350" spans="1:12" ht="67.5" outlineLevel="4" x14ac:dyDescent="0.2">
      <c r="A350" s="18"/>
      <c r="B350" s="20" t="s">
        <v>286</v>
      </c>
      <c r="C350" s="18"/>
      <c r="D350" s="18"/>
      <c r="E350" s="18"/>
      <c r="F350" s="18"/>
      <c r="G350" s="18"/>
      <c r="H350" s="18"/>
      <c r="I350" s="18"/>
      <c r="J350" s="18"/>
      <c r="K350" s="18"/>
      <c r="L350" s="18"/>
    </row>
    <row r="351" spans="1:12" outlineLevel="4" x14ac:dyDescent="0.2">
      <c r="A351" s="21"/>
      <c r="B351" s="21"/>
      <c r="C351" s="21" t="s">
        <v>33</v>
      </c>
      <c r="D351" s="22">
        <v>1</v>
      </c>
      <c r="E351" s="23" t="s">
        <v>109</v>
      </c>
      <c r="F351" s="24"/>
      <c r="G351" s="37">
        <f>IF((TRIM(L351)="Ja"),ROUND(ROUND((D351*F351),4),2),0)</f>
        <v>0</v>
      </c>
      <c r="H351" s="25"/>
      <c r="I351" s="37">
        <f>ROUND(ROUND((K351*G351),4),2)</f>
        <v>0</v>
      </c>
      <c r="J351" s="37">
        <f>ROUND(ROUND((K351*H351),4),2)</f>
        <v>0</v>
      </c>
      <c r="K351" s="26">
        <v>0.19</v>
      </c>
      <c r="L351" s="27" t="s">
        <v>16</v>
      </c>
    </row>
    <row r="352" spans="1:12" outlineLevel="3" x14ac:dyDescent="0.2">
      <c r="A352" s="18" t="s">
        <v>305</v>
      </c>
      <c r="B352" s="19" t="s">
        <v>288</v>
      </c>
      <c r="C352" s="18"/>
      <c r="D352" s="18"/>
      <c r="E352" s="18"/>
      <c r="F352" s="18"/>
      <c r="G352" s="18"/>
      <c r="H352" s="18"/>
      <c r="I352" s="18"/>
      <c r="J352" s="18"/>
      <c r="K352" s="18"/>
      <c r="L352" s="18"/>
    </row>
    <row r="353" spans="1:12" ht="67.5" outlineLevel="4" x14ac:dyDescent="0.2">
      <c r="A353" s="18"/>
      <c r="B353" s="20" t="s">
        <v>289</v>
      </c>
      <c r="C353" s="18"/>
      <c r="D353" s="18"/>
      <c r="E353" s="18"/>
      <c r="F353" s="18"/>
      <c r="G353" s="18"/>
      <c r="H353" s="18"/>
      <c r="I353" s="18"/>
      <c r="J353" s="18"/>
      <c r="K353" s="18"/>
      <c r="L353" s="18"/>
    </row>
    <row r="354" spans="1:12" outlineLevel="4" x14ac:dyDescent="0.2">
      <c r="A354" s="21"/>
      <c r="B354" s="21"/>
      <c r="C354" s="21" t="s">
        <v>33</v>
      </c>
      <c r="D354" s="22">
        <v>1</v>
      </c>
      <c r="E354" s="23" t="s">
        <v>109</v>
      </c>
      <c r="F354" s="24"/>
      <c r="G354" s="37">
        <f>IF((TRIM(L354)="Ja"),ROUND(ROUND((D354*F354),4),2),0)</f>
        <v>0</v>
      </c>
      <c r="H354" s="25"/>
      <c r="I354" s="37">
        <f>ROUND(ROUND((K354*G354),4),2)</f>
        <v>0</v>
      </c>
      <c r="J354" s="37">
        <f>ROUND(ROUND((K354*H354),4),2)</f>
        <v>0</v>
      </c>
      <c r="K354" s="26">
        <v>0.19</v>
      </c>
      <c r="L354" s="27" t="s">
        <v>20</v>
      </c>
    </row>
    <row r="355" spans="1:12" outlineLevel="3" x14ac:dyDescent="0.2">
      <c r="A355" s="18" t="s">
        <v>306</v>
      </c>
      <c r="B355" s="19" t="s">
        <v>134</v>
      </c>
      <c r="C355" s="18"/>
      <c r="D355" s="18"/>
      <c r="E355" s="18"/>
      <c r="F355" s="18"/>
      <c r="G355" s="18"/>
      <c r="H355" s="18"/>
      <c r="I355" s="18"/>
      <c r="J355" s="18"/>
      <c r="K355" s="18"/>
      <c r="L355" s="18"/>
    </row>
    <row r="356" spans="1:12" ht="22.5" outlineLevel="4" x14ac:dyDescent="0.2">
      <c r="A356" s="18"/>
      <c r="B356" s="20" t="s">
        <v>135</v>
      </c>
      <c r="C356" s="18"/>
      <c r="D356" s="18"/>
      <c r="E356" s="18"/>
      <c r="F356" s="18"/>
      <c r="G356" s="18"/>
      <c r="H356" s="18"/>
      <c r="I356" s="18"/>
      <c r="J356" s="18"/>
      <c r="K356" s="18"/>
      <c r="L356" s="18"/>
    </row>
    <row r="357" spans="1:12" outlineLevel="4" x14ac:dyDescent="0.2">
      <c r="A357" s="21"/>
      <c r="B357" s="21"/>
      <c r="C357" s="21" t="s">
        <v>33</v>
      </c>
      <c r="D357" s="22">
        <v>1</v>
      </c>
      <c r="E357" s="23" t="s">
        <v>109</v>
      </c>
      <c r="F357" s="24"/>
      <c r="G357" s="37">
        <f>IF((TRIM(L357)="Ja"),ROUND(ROUND((D357*F357),4),2),0)</f>
        <v>0</v>
      </c>
      <c r="H357" s="25"/>
      <c r="I357" s="37">
        <f>ROUND(ROUND((K357*G357),4),2)</f>
        <v>0</v>
      </c>
      <c r="J357" s="37">
        <f>ROUND(ROUND((K357*H357),4),2)</f>
        <v>0</v>
      </c>
      <c r="K357" s="26">
        <v>0.19</v>
      </c>
      <c r="L357" s="27" t="s">
        <v>16</v>
      </c>
    </row>
    <row r="358" spans="1:12" outlineLevel="3" x14ac:dyDescent="0.2">
      <c r="A358" s="18" t="s">
        <v>307</v>
      </c>
      <c r="B358" s="19" t="s">
        <v>137</v>
      </c>
      <c r="C358" s="18"/>
      <c r="D358" s="18"/>
      <c r="E358" s="18"/>
      <c r="F358" s="18"/>
      <c r="G358" s="18"/>
      <c r="H358" s="18"/>
      <c r="I358" s="18"/>
      <c r="J358" s="18"/>
      <c r="K358" s="18"/>
      <c r="L358" s="18"/>
    </row>
    <row r="359" spans="1:12" ht="33.75" outlineLevel="4" x14ac:dyDescent="0.2">
      <c r="A359" s="18"/>
      <c r="B359" s="20" t="s">
        <v>138</v>
      </c>
      <c r="C359" s="18"/>
      <c r="D359" s="18"/>
      <c r="E359" s="18"/>
      <c r="F359" s="18"/>
      <c r="G359" s="18"/>
      <c r="H359" s="18"/>
      <c r="I359" s="18"/>
      <c r="J359" s="18"/>
      <c r="K359" s="18"/>
      <c r="L359" s="18"/>
    </row>
    <row r="360" spans="1:12" outlineLevel="4" x14ac:dyDescent="0.2">
      <c r="A360" s="21"/>
      <c r="B360" s="21"/>
      <c r="C360" s="21" t="s">
        <v>33</v>
      </c>
      <c r="D360" s="22">
        <v>1</v>
      </c>
      <c r="E360" s="23" t="s">
        <v>109</v>
      </c>
      <c r="F360" s="24"/>
      <c r="G360" s="37">
        <f>IF((TRIM(L360)="Ja"),ROUND(ROUND((D360*F360),4),2),0)</f>
        <v>0</v>
      </c>
      <c r="H360" s="25"/>
      <c r="I360" s="37">
        <f>ROUND(ROUND((K360*G360),4),2)</f>
        <v>0</v>
      </c>
      <c r="J360" s="37">
        <f>ROUND(ROUND((K360*H360),4),2)</f>
        <v>0</v>
      </c>
      <c r="K360" s="26">
        <v>0.19</v>
      </c>
      <c r="L360" s="27" t="s">
        <v>16</v>
      </c>
    </row>
    <row r="361" spans="1:12" outlineLevel="2" x14ac:dyDescent="0.2">
      <c r="A361" s="28" t="s">
        <v>308</v>
      </c>
      <c r="B361" s="29" t="s">
        <v>157</v>
      </c>
      <c r="C361" s="28" t="s">
        <v>26</v>
      </c>
      <c r="D361" s="30"/>
      <c r="E361" s="31"/>
      <c r="F361" s="32"/>
      <c r="G361" s="33">
        <f>IF((TRIM(L361)="Ja"),SUM(G364,G367,G370,G373,G376,G379),0)</f>
        <v>0</v>
      </c>
      <c r="H361" s="34"/>
      <c r="I361" s="33">
        <f>ROUND(ROUND((K361*G361),4),2)</f>
        <v>0</v>
      </c>
      <c r="J361" s="33">
        <f>ROUND(ROUND((K361*H361),4),2)</f>
        <v>0</v>
      </c>
      <c r="K361" s="35">
        <v>0.19</v>
      </c>
      <c r="L361" s="36" t="s">
        <v>16</v>
      </c>
    </row>
    <row r="362" spans="1:12" outlineLevel="3" x14ac:dyDescent="0.2">
      <c r="A362" s="18" t="s">
        <v>309</v>
      </c>
      <c r="B362" s="19" t="s">
        <v>159</v>
      </c>
      <c r="C362" s="18"/>
      <c r="D362" s="18"/>
      <c r="E362" s="18"/>
      <c r="F362" s="18"/>
      <c r="G362" s="18"/>
      <c r="H362" s="18"/>
      <c r="I362" s="18"/>
      <c r="J362" s="18"/>
      <c r="K362" s="18"/>
      <c r="L362" s="18"/>
    </row>
    <row r="363" spans="1:12" ht="67.5" outlineLevel="4" x14ac:dyDescent="0.2">
      <c r="A363" s="18"/>
      <c r="B363" s="20" t="s">
        <v>310</v>
      </c>
      <c r="C363" s="18"/>
      <c r="D363" s="18"/>
      <c r="E363" s="18"/>
      <c r="F363" s="18"/>
      <c r="G363" s="18"/>
      <c r="H363" s="18"/>
      <c r="I363" s="18"/>
      <c r="J363" s="18"/>
      <c r="K363" s="18"/>
      <c r="L363" s="18"/>
    </row>
    <row r="364" spans="1:12" outlineLevel="4" x14ac:dyDescent="0.2">
      <c r="A364" s="21"/>
      <c r="B364" s="21"/>
      <c r="C364" s="21" t="s">
        <v>33</v>
      </c>
      <c r="D364" s="22">
        <v>1</v>
      </c>
      <c r="E364" s="23" t="s">
        <v>109</v>
      </c>
      <c r="F364" s="24"/>
      <c r="G364" s="37">
        <f>IF((TRIM(L364)="Ja"),ROUND(ROUND((D364*F364),4),2),0)</f>
        <v>0</v>
      </c>
      <c r="H364" s="25"/>
      <c r="I364" s="37">
        <f>ROUND(ROUND((K364*G364),4),2)</f>
        <v>0</v>
      </c>
      <c r="J364" s="37">
        <f>ROUND(ROUND((K364*H364),4),2)</f>
        <v>0</v>
      </c>
      <c r="K364" s="26">
        <v>0.19</v>
      </c>
      <c r="L364" s="27" t="s">
        <v>16</v>
      </c>
    </row>
    <row r="365" spans="1:12" outlineLevel="3" x14ac:dyDescent="0.2">
      <c r="A365" s="18" t="s">
        <v>311</v>
      </c>
      <c r="B365" s="19" t="s">
        <v>162</v>
      </c>
      <c r="C365" s="18"/>
      <c r="D365" s="18"/>
      <c r="E365" s="18"/>
      <c r="F365" s="18"/>
      <c r="G365" s="18"/>
      <c r="H365" s="18"/>
      <c r="I365" s="18"/>
      <c r="J365" s="18"/>
      <c r="K365" s="18"/>
      <c r="L365" s="18"/>
    </row>
    <row r="366" spans="1:12" ht="45" outlineLevel="4" x14ac:dyDescent="0.2">
      <c r="A366" s="18"/>
      <c r="B366" s="20" t="s">
        <v>312</v>
      </c>
      <c r="C366" s="18"/>
      <c r="D366" s="18"/>
      <c r="E366" s="18"/>
      <c r="F366" s="18"/>
      <c r="G366" s="18"/>
      <c r="H366" s="18"/>
      <c r="I366" s="18"/>
      <c r="J366" s="18"/>
      <c r="K366" s="18"/>
      <c r="L366" s="18"/>
    </row>
    <row r="367" spans="1:12" outlineLevel="4" x14ac:dyDescent="0.2">
      <c r="A367" s="21"/>
      <c r="B367" s="21"/>
      <c r="C367" s="21" t="s">
        <v>33</v>
      </c>
      <c r="D367" s="22">
        <v>1</v>
      </c>
      <c r="E367" s="23" t="s">
        <v>109</v>
      </c>
      <c r="F367" s="24"/>
      <c r="G367" s="37">
        <f>IF((TRIM(L367)="Ja"),ROUND(ROUND((D367*F367),4),2),0)</f>
        <v>0</v>
      </c>
      <c r="H367" s="25"/>
      <c r="I367" s="37">
        <f>ROUND(ROUND((K367*G367),4),2)</f>
        <v>0</v>
      </c>
      <c r="J367" s="37">
        <f>ROUND(ROUND((K367*H367),4),2)</f>
        <v>0</v>
      </c>
      <c r="K367" s="26">
        <v>0.19</v>
      </c>
      <c r="L367" s="27" t="s">
        <v>16</v>
      </c>
    </row>
    <row r="368" spans="1:12" outlineLevel="3" x14ac:dyDescent="0.2">
      <c r="A368" s="18" t="s">
        <v>313</v>
      </c>
      <c r="B368" s="19" t="s">
        <v>170</v>
      </c>
      <c r="C368" s="18"/>
      <c r="D368" s="18"/>
      <c r="E368" s="18"/>
      <c r="F368" s="18"/>
      <c r="G368" s="18"/>
      <c r="H368" s="18"/>
      <c r="I368" s="18"/>
      <c r="J368" s="18"/>
      <c r="K368" s="18"/>
      <c r="L368" s="18"/>
    </row>
    <row r="369" spans="1:12" ht="56.25" outlineLevel="4" x14ac:dyDescent="0.2">
      <c r="A369" s="18"/>
      <c r="B369" s="20" t="s">
        <v>171</v>
      </c>
      <c r="C369" s="18"/>
      <c r="D369" s="18"/>
      <c r="E369" s="18"/>
      <c r="F369" s="18"/>
      <c r="G369" s="18"/>
      <c r="H369" s="18"/>
      <c r="I369" s="18"/>
      <c r="J369" s="18"/>
      <c r="K369" s="18"/>
      <c r="L369" s="18"/>
    </row>
    <row r="370" spans="1:12" outlineLevel="4" x14ac:dyDescent="0.2">
      <c r="A370" s="21"/>
      <c r="B370" s="21"/>
      <c r="C370" s="21" t="s">
        <v>33</v>
      </c>
      <c r="D370" s="22">
        <v>1</v>
      </c>
      <c r="E370" s="23" t="s">
        <v>109</v>
      </c>
      <c r="F370" s="24"/>
      <c r="G370" s="37">
        <f>IF((TRIM(L370)="Ja"),ROUND(ROUND((D370*F370),4),2),0)</f>
        <v>0</v>
      </c>
      <c r="H370" s="25"/>
      <c r="I370" s="37">
        <f>ROUND(ROUND((K370*G370),4),2)</f>
        <v>0</v>
      </c>
      <c r="J370" s="37">
        <f>ROUND(ROUND((K370*H370),4),2)</f>
        <v>0</v>
      </c>
      <c r="K370" s="26">
        <v>0.19</v>
      </c>
      <c r="L370" s="27" t="s">
        <v>16</v>
      </c>
    </row>
    <row r="371" spans="1:12" outlineLevel="3" x14ac:dyDescent="0.2">
      <c r="A371" s="18" t="s">
        <v>314</v>
      </c>
      <c r="B371" s="19" t="s">
        <v>107</v>
      </c>
      <c r="C371" s="18"/>
      <c r="D371" s="18"/>
      <c r="E371" s="18"/>
      <c r="F371" s="18"/>
      <c r="G371" s="18"/>
      <c r="H371" s="18"/>
      <c r="I371" s="18"/>
      <c r="J371" s="18"/>
      <c r="K371" s="18"/>
      <c r="L371" s="18"/>
    </row>
    <row r="372" spans="1:12" ht="33.75" outlineLevel="4" x14ac:dyDescent="0.2">
      <c r="A372" s="18"/>
      <c r="B372" s="20" t="s">
        <v>315</v>
      </c>
      <c r="C372" s="18"/>
      <c r="D372" s="18"/>
      <c r="E372" s="18"/>
      <c r="F372" s="18"/>
      <c r="G372" s="18"/>
      <c r="H372" s="18"/>
      <c r="I372" s="18"/>
      <c r="J372" s="18"/>
      <c r="K372" s="18"/>
      <c r="L372" s="18"/>
    </row>
    <row r="373" spans="1:12" outlineLevel="4" x14ac:dyDescent="0.2">
      <c r="A373" s="21"/>
      <c r="B373" s="21"/>
      <c r="C373" s="21" t="s">
        <v>33</v>
      </c>
      <c r="D373" s="22">
        <v>1</v>
      </c>
      <c r="E373" s="23" t="s">
        <v>109</v>
      </c>
      <c r="F373" s="24"/>
      <c r="G373" s="37">
        <f>IF((TRIM(L373)="Ja"),ROUND(ROUND((D373*F373),4),2),0)</f>
        <v>0</v>
      </c>
      <c r="H373" s="25"/>
      <c r="I373" s="37">
        <f>ROUND(ROUND((K373*G373),4),2)</f>
        <v>0</v>
      </c>
      <c r="J373" s="37">
        <f>ROUND(ROUND((K373*H373),4),2)</f>
        <v>0</v>
      </c>
      <c r="K373" s="26">
        <v>0.19</v>
      </c>
      <c r="L373" s="27" t="s">
        <v>16</v>
      </c>
    </row>
    <row r="374" spans="1:12" outlineLevel="3" x14ac:dyDescent="0.2">
      <c r="A374" s="18" t="s">
        <v>316</v>
      </c>
      <c r="B374" s="19" t="s">
        <v>167</v>
      </c>
      <c r="C374" s="18"/>
      <c r="D374" s="18"/>
      <c r="E374" s="18"/>
      <c r="F374" s="18"/>
      <c r="G374" s="18"/>
      <c r="H374" s="18"/>
      <c r="I374" s="18"/>
      <c r="J374" s="18"/>
      <c r="K374" s="18"/>
      <c r="L374" s="18"/>
    </row>
    <row r="375" spans="1:12" ht="45" outlineLevel="4" x14ac:dyDescent="0.2">
      <c r="A375" s="18"/>
      <c r="B375" s="20" t="s">
        <v>168</v>
      </c>
      <c r="C375" s="18"/>
      <c r="D375" s="18"/>
      <c r="E375" s="18"/>
      <c r="F375" s="18"/>
      <c r="G375" s="18"/>
      <c r="H375" s="18"/>
      <c r="I375" s="18"/>
      <c r="J375" s="18"/>
      <c r="K375" s="18"/>
      <c r="L375" s="18"/>
    </row>
    <row r="376" spans="1:12" outlineLevel="4" x14ac:dyDescent="0.2">
      <c r="A376" s="21"/>
      <c r="B376" s="21"/>
      <c r="C376" s="21" t="s">
        <v>33</v>
      </c>
      <c r="D376" s="22">
        <v>1</v>
      </c>
      <c r="E376" s="23" t="s">
        <v>109</v>
      </c>
      <c r="F376" s="24"/>
      <c r="G376" s="37">
        <f>IF((TRIM(L376)="Ja"),ROUND(ROUND((D376*F376),4),2),0)</f>
        <v>0</v>
      </c>
      <c r="H376" s="25"/>
      <c r="I376" s="37">
        <f>ROUND(ROUND((K376*G376),4),2)</f>
        <v>0</v>
      </c>
      <c r="J376" s="37">
        <f>ROUND(ROUND((K376*H376),4),2)</f>
        <v>0</v>
      </c>
      <c r="K376" s="26">
        <v>0.19</v>
      </c>
      <c r="L376" s="27" t="s">
        <v>16</v>
      </c>
    </row>
    <row r="377" spans="1:12" outlineLevel="3" x14ac:dyDescent="0.2">
      <c r="A377" s="18" t="s">
        <v>317</v>
      </c>
      <c r="B377" s="19" t="s">
        <v>276</v>
      </c>
      <c r="C377" s="18"/>
      <c r="D377" s="18"/>
      <c r="E377" s="18"/>
      <c r="F377" s="18"/>
      <c r="G377" s="18"/>
      <c r="H377" s="18"/>
      <c r="I377" s="18"/>
      <c r="J377" s="18"/>
      <c r="K377" s="18"/>
      <c r="L377" s="18"/>
    </row>
    <row r="378" spans="1:12" ht="22.5" outlineLevel="4" x14ac:dyDescent="0.2">
      <c r="A378" s="18"/>
      <c r="B378" s="20" t="s">
        <v>318</v>
      </c>
      <c r="C378" s="18"/>
      <c r="D378" s="18"/>
      <c r="E378" s="18"/>
      <c r="F378" s="18"/>
      <c r="G378" s="18"/>
      <c r="H378" s="18"/>
      <c r="I378" s="18"/>
      <c r="J378" s="18"/>
      <c r="K378" s="18"/>
      <c r="L378" s="18"/>
    </row>
    <row r="379" spans="1:12" outlineLevel="4" x14ac:dyDescent="0.2">
      <c r="A379" s="21"/>
      <c r="B379" s="21"/>
      <c r="C379" s="21" t="s">
        <v>33</v>
      </c>
      <c r="D379" s="22">
        <v>1</v>
      </c>
      <c r="E379" s="23" t="s">
        <v>109</v>
      </c>
      <c r="F379" s="24"/>
      <c r="G379" s="37">
        <f>IF((TRIM(L379)="Ja"),ROUND(ROUND((D379*F379),4),2),0)</f>
        <v>0</v>
      </c>
      <c r="H379" s="25"/>
      <c r="I379" s="37">
        <f>ROUND(ROUND((K379*G379),4),2)</f>
        <v>0</v>
      </c>
      <c r="J379" s="37">
        <f>ROUND(ROUND((K379*H379),4),2)</f>
        <v>0</v>
      </c>
      <c r="K379" s="26">
        <v>0.19</v>
      </c>
      <c r="L379" s="27" t="s">
        <v>16</v>
      </c>
    </row>
    <row r="380" spans="1:12" outlineLevel="2" x14ac:dyDescent="0.2">
      <c r="A380" s="28" t="s">
        <v>319</v>
      </c>
      <c r="B380" s="29" t="s">
        <v>176</v>
      </c>
      <c r="C380" s="28" t="s">
        <v>26</v>
      </c>
      <c r="D380" s="30"/>
      <c r="E380" s="31"/>
      <c r="F380" s="32"/>
      <c r="G380" s="33">
        <f>IF((TRIM(L380)="Ja"),SUM(G383,G386,G389,G392,G395),0)</f>
        <v>0</v>
      </c>
      <c r="H380" s="34"/>
      <c r="I380" s="33">
        <f>ROUND(ROUND((K380*G380),4),2)</f>
        <v>0</v>
      </c>
      <c r="J380" s="33">
        <f>ROUND(ROUND((K380*H380),4),2)</f>
        <v>0</v>
      </c>
      <c r="K380" s="35">
        <v>0.19</v>
      </c>
      <c r="L380" s="36" t="s">
        <v>16</v>
      </c>
    </row>
    <row r="381" spans="1:12" outlineLevel="3" x14ac:dyDescent="0.2">
      <c r="A381" s="18" t="s">
        <v>320</v>
      </c>
      <c r="B381" s="19" t="s">
        <v>159</v>
      </c>
      <c r="C381" s="18"/>
      <c r="D381" s="18"/>
      <c r="E381" s="18"/>
      <c r="F381" s="18"/>
      <c r="G381" s="18"/>
      <c r="H381" s="18"/>
      <c r="I381" s="18"/>
      <c r="J381" s="18"/>
      <c r="K381" s="18"/>
      <c r="L381" s="18"/>
    </row>
    <row r="382" spans="1:12" ht="67.5" outlineLevel="4" x14ac:dyDescent="0.2">
      <c r="A382" s="18"/>
      <c r="B382" s="20" t="s">
        <v>321</v>
      </c>
      <c r="C382" s="18"/>
      <c r="D382" s="18"/>
      <c r="E382" s="18"/>
      <c r="F382" s="18"/>
      <c r="G382" s="18"/>
      <c r="H382" s="18"/>
      <c r="I382" s="18"/>
      <c r="J382" s="18"/>
      <c r="K382" s="18"/>
      <c r="L382" s="18"/>
    </row>
    <row r="383" spans="1:12" outlineLevel="4" x14ac:dyDescent="0.2">
      <c r="A383" s="21"/>
      <c r="B383" s="21"/>
      <c r="C383" s="21" t="s">
        <v>33</v>
      </c>
      <c r="D383" s="22">
        <v>1</v>
      </c>
      <c r="E383" s="23" t="s">
        <v>109</v>
      </c>
      <c r="F383" s="24"/>
      <c r="G383" s="37">
        <f>IF((TRIM(L383)="Ja"),ROUND(ROUND((D383*F383),4),2),0)</f>
        <v>0</v>
      </c>
      <c r="H383" s="25"/>
      <c r="I383" s="37">
        <f>ROUND(ROUND((K383*G383),4),2)</f>
        <v>0</v>
      </c>
      <c r="J383" s="37">
        <f>ROUND(ROUND((K383*H383),4),2)</f>
        <v>0</v>
      </c>
      <c r="K383" s="26">
        <v>0.19</v>
      </c>
      <c r="L383" s="27" t="s">
        <v>16</v>
      </c>
    </row>
    <row r="384" spans="1:12" outlineLevel="3" x14ac:dyDescent="0.2">
      <c r="A384" s="18" t="s">
        <v>322</v>
      </c>
      <c r="B384" s="19" t="s">
        <v>173</v>
      </c>
      <c r="C384" s="18"/>
      <c r="D384" s="18"/>
      <c r="E384" s="18"/>
      <c r="F384" s="18"/>
      <c r="G384" s="18"/>
      <c r="H384" s="18"/>
      <c r="I384" s="18"/>
      <c r="J384" s="18"/>
      <c r="K384" s="18"/>
      <c r="L384" s="18"/>
    </row>
    <row r="385" spans="1:12" ht="33.75" outlineLevel="4" x14ac:dyDescent="0.2">
      <c r="A385" s="18"/>
      <c r="B385" s="20" t="s">
        <v>323</v>
      </c>
      <c r="C385" s="18"/>
      <c r="D385" s="18"/>
      <c r="E385" s="18"/>
      <c r="F385" s="18"/>
      <c r="G385" s="18"/>
      <c r="H385" s="18"/>
      <c r="I385" s="18"/>
      <c r="J385" s="18"/>
      <c r="K385" s="18"/>
      <c r="L385" s="18"/>
    </row>
    <row r="386" spans="1:12" outlineLevel="4" x14ac:dyDescent="0.2">
      <c r="A386" s="21"/>
      <c r="B386" s="21"/>
      <c r="C386" s="21" t="s">
        <v>33</v>
      </c>
      <c r="D386" s="22">
        <v>1</v>
      </c>
      <c r="E386" s="23" t="s">
        <v>109</v>
      </c>
      <c r="F386" s="24"/>
      <c r="G386" s="37">
        <f>IF((TRIM(L386)="Ja"),ROUND(ROUND((D386*F386),4),2),0)</f>
        <v>0</v>
      </c>
      <c r="H386" s="25"/>
      <c r="I386" s="37">
        <f>ROUND(ROUND((K386*G386),4),2)</f>
        <v>0</v>
      </c>
      <c r="J386" s="37">
        <f>ROUND(ROUND((K386*H386),4),2)</f>
        <v>0</v>
      </c>
      <c r="K386" s="26">
        <v>0.19</v>
      </c>
      <c r="L386" s="27" t="s">
        <v>16</v>
      </c>
    </row>
    <row r="387" spans="1:12" outlineLevel="3" x14ac:dyDescent="0.2">
      <c r="A387" s="18" t="s">
        <v>324</v>
      </c>
      <c r="B387" s="19" t="s">
        <v>162</v>
      </c>
      <c r="C387" s="18"/>
      <c r="D387" s="18"/>
      <c r="E387" s="18"/>
      <c r="F387" s="18"/>
      <c r="G387" s="18"/>
      <c r="H387" s="18"/>
      <c r="I387" s="18"/>
      <c r="J387" s="18"/>
      <c r="K387" s="18"/>
      <c r="L387" s="18"/>
    </row>
    <row r="388" spans="1:12" ht="45" outlineLevel="4" x14ac:dyDescent="0.2">
      <c r="A388" s="18"/>
      <c r="B388" s="20" t="s">
        <v>312</v>
      </c>
      <c r="C388" s="18"/>
      <c r="D388" s="18"/>
      <c r="E388" s="18"/>
      <c r="F388" s="18"/>
      <c r="G388" s="18"/>
      <c r="H388" s="18"/>
      <c r="I388" s="18"/>
      <c r="J388" s="18"/>
      <c r="K388" s="18"/>
      <c r="L388" s="18"/>
    </row>
    <row r="389" spans="1:12" outlineLevel="4" x14ac:dyDescent="0.2">
      <c r="A389" s="21"/>
      <c r="B389" s="21"/>
      <c r="C389" s="21" t="s">
        <v>33</v>
      </c>
      <c r="D389" s="22">
        <v>1</v>
      </c>
      <c r="E389" s="23" t="s">
        <v>109</v>
      </c>
      <c r="F389" s="24"/>
      <c r="G389" s="37">
        <f>IF((TRIM(L389)="Ja"),ROUND(ROUND((D389*F389),4),2),0)</f>
        <v>0</v>
      </c>
      <c r="H389" s="25"/>
      <c r="I389" s="37">
        <f>ROUND(ROUND((K389*G389),4),2)</f>
        <v>0</v>
      </c>
      <c r="J389" s="37">
        <f>ROUND(ROUND((K389*H389),4),2)</f>
        <v>0</v>
      </c>
      <c r="K389" s="26">
        <v>0.19</v>
      </c>
      <c r="L389" s="27" t="s">
        <v>16</v>
      </c>
    </row>
    <row r="390" spans="1:12" outlineLevel="3" x14ac:dyDescent="0.2">
      <c r="A390" s="18" t="s">
        <v>325</v>
      </c>
      <c r="B390" s="19" t="s">
        <v>170</v>
      </c>
      <c r="C390" s="18"/>
      <c r="D390" s="18"/>
      <c r="E390" s="18"/>
      <c r="F390" s="18"/>
      <c r="G390" s="18"/>
      <c r="H390" s="18"/>
      <c r="I390" s="18"/>
      <c r="J390" s="18"/>
      <c r="K390" s="18"/>
      <c r="L390" s="18"/>
    </row>
    <row r="391" spans="1:12" ht="56.25" outlineLevel="4" x14ac:dyDescent="0.2">
      <c r="A391" s="18"/>
      <c r="B391" s="20" t="s">
        <v>171</v>
      </c>
      <c r="C391" s="18"/>
      <c r="D391" s="18"/>
      <c r="E391" s="18"/>
      <c r="F391" s="18"/>
      <c r="G391" s="18"/>
      <c r="H391" s="18"/>
      <c r="I391" s="18"/>
      <c r="J391" s="18"/>
      <c r="K391" s="18"/>
      <c r="L391" s="18"/>
    </row>
    <row r="392" spans="1:12" outlineLevel="4" x14ac:dyDescent="0.2">
      <c r="A392" s="21"/>
      <c r="B392" s="21"/>
      <c r="C392" s="21" t="s">
        <v>33</v>
      </c>
      <c r="D392" s="22">
        <v>1</v>
      </c>
      <c r="E392" s="23" t="s">
        <v>109</v>
      </c>
      <c r="F392" s="24"/>
      <c r="G392" s="37">
        <f>IF((TRIM(L392)="Ja"),ROUND(ROUND((D392*F392),4),2),0)</f>
        <v>0</v>
      </c>
      <c r="H392" s="25"/>
      <c r="I392" s="37">
        <f>ROUND(ROUND((K392*G392),4),2)</f>
        <v>0</v>
      </c>
      <c r="J392" s="37">
        <f>ROUND(ROUND((K392*H392),4),2)</f>
        <v>0</v>
      </c>
      <c r="K392" s="26">
        <v>0.19</v>
      </c>
      <c r="L392" s="27" t="s">
        <v>16</v>
      </c>
    </row>
    <row r="393" spans="1:12" outlineLevel="3" x14ac:dyDescent="0.2">
      <c r="A393" s="18" t="s">
        <v>326</v>
      </c>
      <c r="B393" s="19" t="s">
        <v>185</v>
      </c>
      <c r="C393" s="18"/>
      <c r="D393" s="18"/>
      <c r="E393" s="18"/>
      <c r="F393" s="18"/>
      <c r="G393" s="18"/>
      <c r="H393" s="18"/>
      <c r="I393" s="18"/>
      <c r="J393" s="18"/>
      <c r="K393" s="18"/>
      <c r="L393" s="18"/>
    </row>
    <row r="394" spans="1:12" ht="22.5" outlineLevel="4" x14ac:dyDescent="0.2">
      <c r="A394" s="18"/>
      <c r="B394" s="20" t="s">
        <v>186</v>
      </c>
      <c r="C394" s="18"/>
      <c r="D394" s="18"/>
      <c r="E394" s="18"/>
      <c r="F394" s="18"/>
      <c r="G394" s="18"/>
      <c r="H394" s="18"/>
      <c r="I394" s="18"/>
      <c r="J394" s="18"/>
      <c r="K394" s="18"/>
      <c r="L394" s="18"/>
    </row>
    <row r="395" spans="1:12" outlineLevel="4" x14ac:dyDescent="0.2">
      <c r="A395" s="21"/>
      <c r="B395" s="21"/>
      <c r="C395" s="21" t="s">
        <v>33</v>
      </c>
      <c r="D395" s="22">
        <v>1</v>
      </c>
      <c r="E395" s="23" t="s">
        <v>109</v>
      </c>
      <c r="F395" s="24"/>
      <c r="G395" s="37">
        <f>IF((TRIM(L395)="Ja"),ROUND(ROUND((D395*F395),4),2),0)</f>
        <v>0</v>
      </c>
      <c r="H395" s="25"/>
      <c r="I395" s="37">
        <f>ROUND(ROUND((K395*G395),4),2)</f>
        <v>0</v>
      </c>
      <c r="J395" s="37">
        <f>ROUND(ROUND((K395*H395),4),2)</f>
        <v>0</v>
      </c>
      <c r="K395" s="26">
        <v>0.19</v>
      </c>
      <c r="L395" s="27" t="s">
        <v>16</v>
      </c>
    </row>
    <row r="396" spans="1:12" outlineLevel="2" x14ac:dyDescent="0.2">
      <c r="A396" s="28" t="s">
        <v>327</v>
      </c>
      <c r="B396" s="29" t="s">
        <v>197</v>
      </c>
      <c r="C396" s="28" t="s">
        <v>26</v>
      </c>
      <c r="D396" s="30"/>
      <c r="E396" s="31"/>
      <c r="F396" s="32"/>
      <c r="G396" s="33">
        <f>IF((TRIM(L396)="Ja"),SUM(G399,G402,G405,G408,G411,G414,G417,G420,G423,G426,G429,G432,G435,G438,G441,G444,G447,G450,G453,G456,G459,G462,G465,G468),0)</f>
        <v>0</v>
      </c>
      <c r="H396" s="34"/>
      <c r="I396" s="33">
        <f>ROUND(ROUND((K396*G396),4),2)</f>
        <v>0</v>
      </c>
      <c r="J396" s="33">
        <f>ROUND(ROUND((K396*H396),4),2)</f>
        <v>0</v>
      </c>
      <c r="K396" s="35">
        <v>0.19</v>
      </c>
      <c r="L396" s="36" t="s">
        <v>16</v>
      </c>
    </row>
    <row r="397" spans="1:12" outlineLevel="3" x14ac:dyDescent="0.2">
      <c r="A397" s="18" t="s">
        <v>328</v>
      </c>
      <c r="B397" s="19" t="s">
        <v>329</v>
      </c>
      <c r="C397" s="18"/>
      <c r="D397" s="18"/>
      <c r="E397" s="18"/>
      <c r="F397" s="18"/>
      <c r="G397" s="18"/>
      <c r="H397" s="18"/>
      <c r="I397" s="18"/>
      <c r="J397" s="18"/>
      <c r="K397" s="18"/>
      <c r="L397" s="18"/>
    </row>
    <row r="398" spans="1:12" ht="45" outlineLevel="4" x14ac:dyDescent="0.2">
      <c r="A398" s="18"/>
      <c r="B398" s="20" t="s">
        <v>330</v>
      </c>
      <c r="C398" s="18"/>
      <c r="D398" s="18"/>
      <c r="E398" s="18"/>
      <c r="F398" s="18"/>
      <c r="G398" s="18"/>
      <c r="H398" s="18"/>
      <c r="I398" s="18"/>
      <c r="J398" s="18"/>
      <c r="K398" s="18"/>
      <c r="L398" s="18"/>
    </row>
    <row r="399" spans="1:12" outlineLevel="4" x14ac:dyDescent="0.2">
      <c r="A399" s="21"/>
      <c r="B399" s="21"/>
      <c r="C399" s="21" t="s">
        <v>33</v>
      </c>
      <c r="D399" s="22">
        <v>1</v>
      </c>
      <c r="E399" s="23" t="s">
        <v>51</v>
      </c>
      <c r="F399" s="24"/>
      <c r="G399" s="37">
        <f>IF((TRIM(L399)="Ja"),ROUND(ROUND((D399*F399),4),2),0)</f>
        <v>0</v>
      </c>
      <c r="H399" s="25"/>
      <c r="I399" s="37">
        <f>ROUND(ROUND((K399*G399),4),2)</f>
        <v>0</v>
      </c>
      <c r="J399" s="37">
        <f>ROUND(ROUND((K399*H399),4),2)</f>
        <v>0</v>
      </c>
      <c r="K399" s="26">
        <v>0.19</v>
      </c>
      <c r="L399" s="27" t="s">
        <v>16</v>
      </c>
    </row>
    <row r="400" spans="1:12" outlineLevel="3" x14ac:dyDescent="0.2">
      <c r="A400" s="18" t="s">
        <v>331</v>
      </c>
      <c r="B400" s="19" t="s">
        <v>202</v>
      </c>
      <c r="C400" s="18"/>
      <c r="D400" s="18"/>
      <c r="E400" s="18"/>
      <c r="F400" s="18"/>
      <c r="G400" s="18"/>
      <c r="H400" s="18"/>
      <c r="I400" s="18"/>
      <c r="J400" s="18"/>
      <c r="K400" s="18"/>
      <c r="L400" s="18"/>
    </row>
    <row r="401" spans="1:12" ht="22.5" outlineLevel="4" x14ac:dyDescent="0.2">
      <c r="A401" s="18"/>
      <c r="B401" s="20" t="s">
        <v>332</v>
      </c>
      <c r="C401" s="18"/>
      <c r="D401" s="18"/>
      <c r="E401" s="18"/>
      <c r="F401" s="18"/>
      <c r="G401" s="18"/>
      <c r="H401" s="18"/>
      <c r="I401" s="18"/>
      <c r="J401" s="18"/>
      <c r="K401" s="18"/>
      <c r="L401" s="18"/>
    </row>
    <row r="402" spans="1:12" outlineLevel="4" x14ac:dyDescent="0.2">
      <c r="A402" s="21"/>
      <c r="B402" s="21"/>
      <c r="C402" s="21" t="s">
        <v>33</v>
      </c>
      <c r="D402" s="22">
        <v>1</v>
      </c>
      <c r="E402" s="23" t="s">
        <v>51</v>
      </c>
      <c r="F402" s="24"/>
      <c r="G402" s="37">
        <f>IF((TRIM(L402)="Ja"),ROUND(ROUND((D402*F402),4),2),0)</f>
        <v>0</v>
      </c>
      <c r="H402" s="25"/>
      <c r="I402" s="37">
        <f>ROUND(ROUND((K402*G402),4),2)</f>
        <v>0</v>
      </c>
      <c r="J402" s="37">
        <f>ROUND(ROUND((K402*H402),4),2)</f>
        <v>0</v>
      </c>
      <c r="K402" s="26">
        <v>0.19</v>
      </c>
      <c r="L402" s="27" t="s">
        <v>16</v>
      </c>
    </row>
    <row r="403" spans="1:12" outlineLevel="3" x14ac:dyDescent="0.2">
      <c r="A403" s="18" t="s">
        <v>333</v>
      </c>
      <c r="B403" s="19" t="s">
        <v>205</v>
      </c>
      <c r="C403" s="18"/>
      <c r="D403" s="18"/>
      <c r="E403" s="18"/>
      <c r="F403" s="18"/>
      <c r="G403" s="18"/>
      <c r="H403" s="18"/>
      <c r="I403" s="18"/>
      <c r="J403" s="18"/>
      <c r="K403" s="18"/>
      <c r="L403" s="18"/>
    </row>
    <row r="404" spans="1:12" ht="22.5" outlineLevel="4" x14ac:dyDescent="0.2">
      <c r="A404" s="18"/>
      <c r="B404" s="20" t="s">
        <v>334</v>
      </c>
      <c r="C404" s="18"/>
      <c r="D404" s="18"/>
      <c r="E404" s="18"/>
      <c r="F404" s="18"/>
      <c r="G404" s="18"/>
      <c r="H404" s="18"/>
      <c r="I404" s="18"/>
      <c r="J404" s="18"/>
      <c r="K404" s="18"/>
      <c r="L404" s="18"/>
    </row>
    <row r="405" spans="1:12" outlineLevel="4" x14ac:dyDescent="0.2">
      <c r="A405" s="21"/>
      <c r="B405" s="21"/>
      <c r="C405" s="21" t="s">
        <v>33</v>
      </c>
      <c r="D405" s="22">
        <v>1</v>
      </c>
      <c r="E405" s="23" t="s">
        <v>51</v>
      </c>
      <c r="F405" s="24"/>
      <c r="G405" s="37">
        <f>IF((TRIM(L405)="Ja"),ROUND(ROUND((D405*F405),4),2),0)</f>
        <v>0</v>
      </c>
      <c r="H405" s="25"/>
      <c r="I405" s="37">
        <f>ROUND(ROUND((K405*G405),4),2)</f>
        <v>0</v>
      </c>
      <c r="J405" s="37">
        <f>ROUND(ROUND((K405*H405),4),2)</f>
        <v>0</v>
      </c>
      <c r="K405" s="26">
        <v>0.19</v>
      </c>
      <c r="L405" s="27" t="s">
        <v>16</v>
      </c>
    </row>
    <row r="406" spans="1:12" outlineLevel="3" x14ac:dyDescent="0.2">
      <c r="A406" s="18" t="s">
        <v>335</v>
      </c>
      <c r="B406" s="19" t="s">
        <v>208</v>
      </c>
      <c r="C406" s="18"/>
      <c r="D406" s="18"/>
      <c r="E406" s="18"/>
      <c r="F406" s="18"/>
      <c r="G406" s="18"/>
      <c r="H406" s="18"/>
      <c r="I406" s="18"/>
      <c r="J406" s="18"/>
      <c r="K406" s="18"/>
      <c r="L406" s="18"/>
    </row>
    <row r="407" spans="1:12" ht="33.75" outlineLevel="4" x14ac:dyDescent="0.2">
      <c r="A407" s="18"/>
      <c r="B407" s="20" t="s">
        <v>336</v>
      </c>
      <c r="C407" s="18"/>
      <c r="D407" s="18"/>
      <c r="E407" s="18"/>
      <c r="F407" s="18"/>
      <c r="G407" s="18"/>
      <c r="H407" s="18"/>
      <c r="I407" s="18"/>
      <c r="J407" s="18"/>
      <c r="K407" s="18"/>
      <c r="L407" s="18"/>
    </row>
    <row r="408" spans="1:12" outlineLevel="4" x14ac:dyDescent="0.2">
      <c r="A408" s="21"/>
      <c r="B408" s="21"/>
      <c r="C408" s="21" t="s">
        <v>33</v>
      </c>
      <c r="D408" s="22">
        <v>1</v>
      </c>
      <c r="E408" s="23" t="s">
        <v>51</v>
      </c>
      <c r="F408" s="24"/>
      <c r="G408" s="37">
        <f>IF((TRIM(L408)="Ja"),ROUND(ROUND((D408*F408),4),2),0)</f>
        <v>0</v>
      </c>
      <c r="H408" s="25"/>
      <c r="I408" s="37">
        <f>ROUND(ROUND((K408*G408),4),2)</f>
        <v>0</v>
      </c>
      <c r="J408" s="37">
        <f>ROUND(ROUND((K408*H408),4),2)</f>
        <v>0</v>
      </c>
      <c r="K408" s="26">
        <v>0.19</v>
      </c>
      <c r="L408" s="27" t="s">
        <v>16</v>
      </c>
    </row>
    <row r="409" spans="1:12" outlineLevel="3" x14ac:dyDescent="0.2">
      <c r="A409" s="18" t="s">
        <v>337</v>
      </c>
      <c r="B409" s="19" t="s">
        <v>211</v>
      </c>
      <c r="C409" s="18"/>
      <c r="D409" s="18"/>
      <c r="E409" s="18"/>
      <c r="F409" s="18"/>
      <c r="G409" s="18"/>
      <c r="H409" s="18"/>
      <c r="I409" s="18"/>
      <c r="J409" s="18"/>
      <c r="K409" s="18"/>
      <c r="L409" s="18"/>
    </row>
    <row r="410" spans="1:12" ht="22.5" outlineLevel="4" x14ac:dyDescent="0.2">
      <c r="A410" s="18"/>
      <c r="B410" s="20" t="s">
        <v>338</v>
      </c>
      <c r="C410" s="18"/>
      <c r="D410" s="18"/>
      <c r="E410" s="18"/>
      <c r="F410" s="18"/>
      <c r="G410" s="18"/>
      <c r="H410" s="18"/>
      <c r="I410" s="18"/>
      <c r="J410" s="18"/>
      <c r="K410" s="18"/>
      <c r="L410" s="18"/>
    </row>
    <row r="411" spans="1:12" outlineLevel="4" x14ac:dyDescent="0.2">
      <c r="A411" s="21"/>
      <c r="B411" s="21"/>
      <c r="C411" s="21" t="s">
        <v>33</v>
      </c>
      <c r="D411" s="22">
        <v>1</v>
      </c>
      <c r="E411" s="23" t="s">
        <v>51</v>
      </c>
      <c r="F411" s="24"/>
      <c r="G411" s="37">
        <f>IF((TRIM(L411)="Ja"),ROUND(ROUND((D411*F411),4),2),0)</f>
        <v>0</v>
      </c>
      <c r="H411" s="25"/>
      <c r="I411" s="37">
        <f>ROUND(ROUND((K411*G411),4),2)</f>
        <v>0</v>
      </c>
      <c r="J411" s="37">
        <f>ROUND(ROUND((K411*H411),4),2)</f>
        <v>0</v>
      </c>
      <c r="K411" s="26">
        <v>0.19</v>
      </c>
      <c r="L411" s="27" t="s">
        <v>16</v>
      </c>
    </row>
    <row r="412" spans="1:12" outlineLevel="3" x14ac:dyDescent="0.2">
      <c r="A412" s="18" t="s">
        <v>339</v>
      </c>
      <c r="B412" s="19" t="s">
        <v>214</v>
      </c>
      <c r="C412" s="18"/>
      <c r="D412" s="18"/>
      <c r="E412" s="18"/>
      <c r="F412" s="18"/>
      <c r="G412" s="18"/>
      <c r="H412" s="18"/>
      <c r="I412" s="18"/>
      <c r="J412" s="18"/>
      <c r="K412" s="18"/>
      <c r="L412" s="18"/>
    </row>
    <row r="413" spans="1:12" ht="22.5" outlineLevel="4" x14ac:dyDescent="0.2">
      <c r="A413" s="18"/>
      <c r="B413" s="20" t="s">
        <v>340</v>
      </c>
      <c r="C413" s="18"/>
      <c r="D413" s="18"/>
      <c r="E413" s="18"/>
      <c r="F413" s="18"/>
      <c r="G413" s="18"/>
      <c r="H413" s="18"/>
      <c r="I413" s="18"/>
      <c r="J413" s="18"/>
      <c r="K413" s="18"/>
      <c r="L413" s="18"/>
    </row>
    <row r="414" spans="1:12" outlineLevel="4" x14ac:dyDescent="0.2">
      <c r="A414" s="21"/>
      <c r="B414" s="21"/>
      <c r="C414" s="21" t="s">
        <v>33</v>
      </c>
      <c r="D414" s="22">
        <v>1</v>
      </c>
      <c r="E414" s="23" t="s">
        <v>51</v>
      </c>
      <c r="F414" s="24"/>
      <c r="G414" s="37">
        <f>IF((TRIM(L414)="Ja"),ROUND(ROUND((D414*F414),4),2),0)</f>
        <v>0</v>
      </c>
      <c r="H414" s="25"/>
      <c r="I414" s="37">
        <f>ROUND(ROUND((K414*G414),4),2)</f>
        <v>0</v>
      </c>
      <c r="J414" s="37">
        <f>ROUND(ROUND((K414*H414),4),2)</f>
        <v>0</v>
      </c>
      <c r="K414" s="26">
        <v>0.19</v>
      </c>
      <c r="L414" s="27" t="s">
        <v>16</v>
      </c>
    </row>
    <row r="415" spans="1:12" outlineLevel="3" x14ac:dyDescent="0.2">
      <c r="A415" s="18" t="s">
        <v>341</v>
      </c>
      <c r="B415" s="19" t="s">
        <v>217</v>
      </c>
      <c r="C415" s="18"/>
      <c r="D415" s="18"/>
      <c r="E415" s="18"/>
      <c r="F415" s="18"/>
      <c r="G415" s="18"/>
      <c r="H415" s="18"/>
      <c r="I415" s="18"/>
      <c r="J415" s="18"/>
      <c r="K415" s="18"/>
      <c r="L415" s="18"/>
    </row>
    <row r="416" spans="1:12" ht="22.5" outlineLevel="4" x14ac:dyDescent="0.2">
      <c r="A416" s="18"/>
      <c r="B416" s="20" t="s">
        <v>342</v>
      </c>
      <c r="C416" s="18"/>
      <c r="D416" s="18"/>
      <c r="E416" s="18"/>
      <c r="F416" s="18"/>
      <c r="G416" s="18"/>
      <c r="H416" s="18"/>
      <c r="I416" s="18"/>
      <c r="J416" s="18"/>
      <c r="K416" s="18"/>
      <c r="L416" s="18"/>
    </row>
    <row r="417" spans="1:12" outlineLevel="4" x14ac:dyDescent="0.2">
      <c r="A417" s="21"/>
      <c r="B417" s="21"/>
      <c r="C417" s="21" t="s">
        <v>33</v>
      </c>
      <c r="D417" s="22">
        <v>1</v>
      </c>
      <c r="E417" s="23" t="s">
        <v>51</v>
      </c>
      <c r="F417" s="24"/>
      <c r="G417" s="37">
        <f>IF((TRIM(L417)="Ja"),ROUND(ROUND((D417*F417),4),2),0)</f>
        <v>0</v>
      </c>
      <c r="H417" s="25"/>
      <c r="I417" s="37">
        <f>ROUND(ROUND((K417*G417),4),2)</f>
        <v>0</v>
      </c>
      <c r="J417" s="37">
        <f>ROUND(ROUND((K417*H417),4),2)</f>
        <v>0</v>
      </c>
      <c r="K417" s="26">
        <v>0.19</v>
      </c>
      <c r="L417" s="27" t="s">
        <v>16</v>
      </c>
    </row>
    <row r="418" spans="1:12" outlineLevel="3" x14ac:dyDescent="0.2">
      <c r="A418" s="18" t="s">
        <v>343</v>
      </c>
      <c r="B418" s="19" t="s">
        <v>220</v>
      </c>
      <c r="C418" s="18"/>
      <c r="D418" s="18"/>
      <c r="E418" s="18"/>
      <c r="F418" s="18"/>
      <c r="G418" s="18"/>
      <c r="H418" s="18"/>
      <c r="I418" s="18"/>
      <c r="J418" s="18"/>
      <c r="K418" s="18"/>
      <c r="L418" s="18"/>
    </row>
    <row r="419" spans="1:12" ht="22.5" outlineLevel="4" x14ac:dyDescent="0.2">
      <c r="A419" s="18"/>
      <c r="B419" s="20" t="s">
        <v>344</v>
      </c>
      <c r="C419" s="18"/>
      <c r="D419" s="18"/>
      <c r="E419" s="18"/>
      <c r="F419" s="18"/>
      <c r="G419" s="18"/>
      <c r="H419" s="18"/>
      <c r="I419" s="18"/>
      <c r="J419" s="18"/>
      <c r="K419" s="18"/>
      <c r="L419" s="18"/>
    </row>
    <row r="420" spans="1:12" outlineLevel="4" x14ac:dyDescent="0.2">
      <c r="A420" s="21"/>
      <c r="B420" s="21"/>
      <c r="C420" s="21" t="s">
        <v>33</v>
      </c>
      <c r="D420" s="22">
        <v>1</v>
      </c>
      <c r="E420" s="23" t="s">
        <v>51</v>
      </c>
      <c r="F420" s="24"/>
      <c r="G420" s="37">
        <f>IF((TRIM(L420)="Ja"),ROUND(ROUND((D420*F420),4),2),0)</f>
        <v>0</v>
      </c>
      <c r="H420" s="25"/>
      <c r="I420" s="37">
        <f>ROUND(ROUND((K420*G420),4),2)</f>
        <v>0</v>
      </c>
      <c r="J420" s="37">
        <f>ROUND(ROUND((K420*H420),4),2)</f>
        <v>0</v>
      </c>
      <c r="K420" s="26">
        <v>0.19</v>
      </c>
      <c r="L420" s="27" t="s">
        <v>16</v>
      </c>
    </row>
    <row r="421" spans="1:12" outlineLevel="3" x14ac:dyDescent="0.2">
      <c r="A421" s="18" t="s">
        <v>345</v>
      </c>
      <c r="B421" s="19" t="s">
        <v>223</v>
      </c>
      <c r="C421" s="18"/>
      <c r="D421" s="18"/>
      <c r="E421" s="18"/>
      <c r="F421" s="18"/>
      <c r="G421" s="18"/>
      <c r="H421" s="18"/>
      <c r="I421" s="18"/>
      <c r="J421" s="18"/>
      <c r="K421" s="18"/>
      <c r="L421" s="18"/>
    </row>
    <row r="422" spans="1:12" ht="22.5" outlineLevel="4" x14ac:dyDescent="0.2">
      <c r="A422" s="18"/>
      <c r="B422" s="20" t="s">
        <v>346</v>
      </c>
      <c r="C422" s="18"/>
      <c r="D422" s="18"/>
      <c r="E422" s="18"/>
      <c r="F422" s="18"/>
      <c r="G422" s="18"/>
      <c r="H422" s="18"/>
      <c r="I422" s="18"/>
      <c r="J422" s="18"/>
      <c r="K422" s="18"/>
      <c r="L422" s="18"/>
    </row>
    <row r="423" spans="1:12" outlineLevel="4" x14ac:dyDescent="0.2">
      <c r="A423" s="21"/>
      <c r="B423" s="21"/>
      <c r="C423" s="21" t="s">
        <v>33</v>
      </c>
      <c r="D423" s="22">
        <v>1</v>
      </c>
      <c r="E423" s="23" t="s">
        <v>51</v>
      </c>
      <c r="F423" s="24"/>
      <c r="G423" s="37">
        <f>IF((TRIM(L423)="Ja"),ROUND(ROUND((D423*F423),4),2),0)</f>
        <v>0</v>
      </c>
      <c r="H423" s="25"/>
      <c r="I423" s="37">
        <f>ROUND(ROUND((K423*G423),4),2)</f>
        <v>0</v>
      </c>
      <c r="J423" s="37">
        <f>ROUND(ROUND((K423*H423),4),2)</f>
        <v>0</v>
      </c>
      <c r="K423" s="26">
        <v>0.19</v>
      </c>
      <c r="L423" s="27" t="s">
        <v>16</v>
      </c>
    </row>
    <row r="424" spans="1:12" outlineLevel="3" x14ac:dyDescent="0.2">
      <c r="A424" s="18" t="s">
        <v>347</v>
      </c>
      <c r="B424" s="19" t="s">
        <v>226</v>
      </c>
      <c r="C424" s="18"/>
      <c r="D424" s="18"/>
      <c r="E424" s="18"/>
      <c r="F424" s="18"/>
      <c r="G424" s="18"/>
      <c r="H424" s="18"/>
      <c r="I424" s="18"/>
      <c r="J424" s="18"/>
      <c r="K424" s="18"/>
      <c r="L424" s="18"/>
    </row>
    <row r="425" spans="1:12" ht="22.5" outlineLevel="4" x14ac:dyDescent="0.2">
      <c r="A425" s="18"/>
      <c r="B425" s="20" t="s">
        <v>348</v>
      </c>
      <c r="C425" s="18"/>
      <c r="D425" s="18"/>
      <c r="E425" s="18"/>
      <c r="F425" s="18"/>
      <c r="G425" s="18"/>
      <c r="H425" s="18"/>
      <c r="I425" s="18"/>
      <c r="J425" s="18"/>
      <c r="K425" s="18"/>
      <c r="L425" s="18"/>
    </row>
    <row r="426" spans="1:12" outlineLevel="4" x14ac:dyDescent="0.2">
      <c r="A426" s="21"/>
      <c r="B426" s="21"/>
      <c r="C426" s="21" t="s">
        <v>33</v>
      </c>
      <c r="D426" s="22">
        <v>1</v>
      </c>
      <c r="E426" s="23" t="s">
        <v>51</v>
      </c>
      <c r="F426" s="24"/>
      <c r="G426" s="37">
        <f>IF((TRIM(L426)="Ja"),ROUND(ROUND((D426*F426),4),2),0)</f>
        <v>0</v>
      </c>
      <c r="H426" s="25"/>
      <c r="I426" s="37">
        <f>ROUND(ROUND((K426*G426),4),2)</f>
        <v>0</v>
      </c>
      <c r="J426" s="37">
        <f>ROUND(ROUND((K426*H426),4),2)</f>
        <v>0</v>
      </c>
      <c r="K426" s="26">
        <v>0.19</v>
      </c>
      <c r="L426" s="27" t="s">
        <v>16</v>
      </c>
    </row>
    <row r="427" spans="1:12" outlineLevel="3" x14ac:dyDescent="0.2">
      <c r="A427" s="18" t="s">
        <v>349</v>
      </c>
      <c r="B427" s="19" t="s">
        <v>229</v>
      </c>
      <c r="C427" s="18"/>
      <c r="D427" s="18"/>
      <c r="E427" s="18"/>
      <c r="F427" s="18"/>
      <c r="G427" s="18"/>
      <c r="H427" s="18"/>
      <c r="I427" s="18"/>
      <c r="J427" s="18"/>
      <c r="K427" s="18"/>
      <c r="L427" s="18"/>
    </row>
    <row r="428" spans="1:12" ht="22.5" outlineLevel="4" x14ac:dyDescent="0.2">
      <c r="A428" s="18"/>
      <c r="B428" s="20" t="s">
        <v>350</v>
      </c>
      <c r="C428" s="18"/>
      <c r="D428" s="18"/>
      <c r="E428" s="18"/>
      <c r="F428" s="18"/>
      <c r="G428" s="18"/>
      <c r="H428" s="18"/>
      <c r="I428" s="18"/>
      <c r="J428" s="18"/>
      <c r="K428" s="18"/>
      <c r="L428" s="18"/>
    </row>
    <row r="429" spans="1:12" outlineLevel="4" x14ac:dyDescent="0.2">
      <c r="A429" s="21"/>
      <c r="B429" s="21"/>
      <c r="C429" s="21" t="s">
        <v>33</v>
      </c>
      <c r="D429" s="22">
        <v>1</v>
      </c>
      <c r="E429" s="23" t="s">
        <v>51</v>
      </c>
      <c r="F429" s="24"/>
      <c r="G429" s="37">
        <f>IF((TRIM(L429)="Ja"),ROUND(ROUND((D429*F429),4),2),0)</f>
        <v>0</v>
      </c>
      <c r="H429" s="25"/>
      <c r="I429" s="37">
        <f>ROUND(ROUND((K429*G429),4),2)</f>
        <v>0</v>
      </c>
      <c r="J429" s="37">
        <f>ROUND(ROUND((K429*H429),4),2)</f>
        <v>0</v>
      </c>
      <c r="K429" s="26">
        <v>0.19</v>
      </c>
      <c r="L429" s="27" t="s">
        <v>16</v>
      </c>
    </row>
    <row r="430" spans="1:12" outlineLevel="3" x14ac:dyDescent="0.2">
      <c r="A430" s="18" t="s">
        <v>351</v>
      </c>
      <c r="B430" s="19" t="s">
        <v>232</v>
      </c>
      <c r="C430" s="18"/>
      <c r="D430" s="18"/>
      <c r="E430" s="18"/>
      <c r="F430" s="18"/>
      <c r="G430" s="18"/>
      <c r="H430" s="18"/>
      <c r="I430" s="18"/>
      <c r="J430" s="18"/>
      <c r="K430" s="18"/>
      <c r="L430" s="18"/>
    </row>
    <row r="431" spans="1:12" ht="45" outlineLevel="4" x14ac:dyDescent="0.2">
      <c r="A431" s="18"/>
      <c r="B431" s="20" t="s">
        <v>233</v>
      </c>
      <c r="C431" s="18"/>
      <c r="D431" s="18"/>
      <c r="E431" s="18"/>
      <c r="F431" s="18"/>
      <c r="G431" s="18"/>
      <c r="H431" s="18"/>
      <c r="I431" s="18"/>
      <c r="J431" s="18"/>
      <c r="K431" s="18"/>
      <c r="L431" s="18"/>
    </row>
    <row r="432" spans="1:12" outlineLevel="4" x14ac:dyDescent="0.2">
      <c r="A432" s="21"/>
      <c r="B432" s="21"/>
      <c r="C432" s="21" t="s">
        <v>33</v>
      </c>
      <c r="D432" s="22">
        <v>1</v>
      </c>
      <c r="E432" s="23" t="s">
        <v>51</v>
      </c>
      <c r="F432" s="24"/>
      <c r="G432" s="37">
        <f>IF((TRIM(L432)="Ja"),ROUND(ROUND((D432*F432),4),2),0)</f>
        <v>0</v>
      </c>
      <c r="H432" s="25"/>
      <c r="I432" s="37">
        <f>ROUND(ROUND((K432*G432),4),2)</f>
        <v>0</v>
      </c>
      <c r="J432" s="37">
        <f>ROUND(ROUND((K432*H432),4),2)</f>
        <v>0</v>
      </c>
      <c r="K432" s="26">
        <v>0.19</v>
      </c>
      <c r="L432" s="27" t="s">
        <v>16</v>
      </c>
    </row>
    <row r="433" spans="1:12" outlineLevel="3" x14ac:dyDescent="0.2">
      <c r="A433" s="18" t="s">
        <v>352</v>
      </c>
      <c r="B433" s="19" t="s">
        <v>353</v>
      </c>
      <c r="C433" s="18"/>
      <c r="D433" s="18"/>
      <c r="E433" s="18"/>
      <c r="F433" s="18"/>
      <c r="G433" s="18"/>
      <c r="H433" s="18"/>
      <c r="I433" s="18"/>
      <c r="J433" s="18"/>
      <c r="K433" s="18"/>
      <c r="L433" s="18"/>
    </row>
    <row r="434" spans="1:12" ht="45" outlineLevel="4" x14ac:dyDescent="0.2">
      <c r="A434" s="18"/>
      <c r="B434" s="20" t="s">
        <v>354</v>
      </c>
      <c r="C434" s="18"/>
      <c r="D434" s="18"/>
      <c r="E434" s="18"/>
      <c r="F434" s="18"/>
      <c r="G434" s="18"/>
      <c r="H434" s="18"/>
      <c r="I434" s="18"/>
      <c r="J434" s="18"/>
      <c r="K434" s="18"/>
      <c r="L434" s="18"/>
    </row>
    <row r="435" spans="1:12" outlineLevel="4" x14ac:dyDescent="0.2">
      <c r="A435" s="21"/>
      <c r="B435" s="21"/>
      <c r="C435" s="21" t="s">
        <v>33</v>
      </c>
      <c r="D435" s="22">
        <v>1</v>
      </c>
      <c r="E435" s="23" t="s">
        <v>51</v>
      </c>
      <c r="F435" s="24"/>
      <c r="G435" s="37">
        <f>IF((TRIM(L435)="Ja"),ROUND(ROUND((D435*F435),4),2),0)</f>
        <v>0</v>
      </c>
      <c r="H435" s="25"/>
      <c r="I435" s="37">
        <f>ROUND(ROUND((K435*G435),4),2)</f>
        <v>0</v>
      </c>
      <c r="J435" s="37">
        <f>ROUND(ROUND((K435*H435),4),2)</f>
        <v>0</v>
      </c>
      <c r="K435" s="26">
        <v>0.19</v>
      </c>
      <c r="L435" s="27" t="s">
        <v>16</v>
      </c>
    </row>
    <row r="436" spans="1:12" outlineLevel="3" x14ac:dyDescent="0.2">
      <c r="A436" s="18" t="s">
        <v>355</v>
      </c>
      <c r="B436" s="19" t="s">
        <v>238</v>
      </c>
      <c r="C436" s="18"/>
      <c r="D436" s="18"/>
      <c r="E436" s="18"/>
      <c r="F436" s="18"/>
      <c r="G436" s="18"/>
      <c r="H436" s="18"/>
      <c r="I436" s="18"/>
      <c r="J436" s="18"/>
      <c r="K436" s="18"/>
      <c r="L436" s="18"/>
    </row>
    <row r="437" spans="1:12" ht="33.75" outlineLevel="4" x14ac:dyDescent="0.2">
      <c r="A437" s="18"/>
      <c r="B437" s="20" t="s">
        <v>239</v>
      </c>
      <c r="C437" s="18"/>
      <c r="D437" s="18"/>
      <c r="E437" s="18"/>
      <c r="F437" s="18"/>
      <c r="G437" s="18"/>
      <c r="H437" s="18"/>
      <c r="I437" s="18"/>
      <c r="J437" s="18"/>
      <c r="K437" s="18"/>
      <c r="L437" s="18"/>
    </row>
    <row r="438" spans="1:12" outlineLevel="4" x14ac:dyDescent="0.2">
      <c r="A438" s="21"/>
      <c r="B438" s="21"/>
      <c r="C438" s="21" t="s">
        <v>33</v>
      </c>
      <c r="D438" s="22">
        <v>1</v>
      </c>
      <c r="E438" s="23" t="s">
        <v>51</v>
      </c>
      <c r="F438" s="24"/>
      <c r="G438" s="37">
        <f>IF((TRIM(L438)="Ja"),ROUND(ROUND((D438*F438),4),2),0)</f>
        <v>0</v>
      </c>
      <c r="H438" s="25"/>
      <c r="I438" s="37">
        <f>ROUND(ROUND((K438*G438),4),2)</f>
        <v>0</v>
      </c>
      <c r="J438" s="37">
        <f>ROUND(ROUND((K438*H438),4),2)</f>
        <v>0</v>
      </c>
      <c r="K438" s="26">
        <v>0.19</v>
      </c>
      <c r="L438" s="27" t="s">
        <v>16</v>
      </c>
    </row>
    <row r="439" spans="1:12" outlineLevel="3" x14ac:dyDescent="0.2">
      <c r="A439" s="18" t="s">
        <v>356</v>
      </c>
      <c r="B439" s="19" t="s">
        <v>241</v>
      </c>
      <c r="C439" s="18"/>
      <c r="D439" s="18"/>
      <c r="E439" s="18"/>
      <c r="F439" s="18"/>
      <c r="G439" s="18"/>
      <c r="H439" s="18"/>
      <c r="I439" s="18"/>
      <c r="J439" s="18"/>
      <c r="K439" s="18"/>
      <c r="L439" s="18"/>
    </row>
    <row r="440" spans="1:12" ht="45" outlineLevel="4" x14ac:dyDescent="0.2">
      <c r="A440" s="18"/>
      <c r="B440" s="20" t="s">
        <v>242</v>
      </c>
      <c r="C440" s="18"/>
      <c r="D440" s="18"/>
      <c r="E440" s="18"/>
      <c r="F440" s="18"/>
      <c r="G440" s="18"/>
      <c r="H440" s="18"/>
      <c r="I440" s="18"/>
      <c r="J440" s="18"/>
      <c r="K440" s="18"/>
      <c r="L440" s="18"/>
    </row>
    <row r="441" spans="1:12" outlineLevel="4" x14ac:dyDescent="0.2">
      <c r="A441" s="21"/>
      <c r="B441" s="21"/>
      <c r="C441" s="21" t="s">
        <v>33</v>
      </c>
      <c r="D441" s="22">
        <v>1</v>
      </c>
      <c r="E441" s="23" t="s">
        <v>51</v>
      </c>
      <c r="F441" s="24"/>
      <c r="G441" s="37">
        <f>IF((TRIM(L441)="Ja"),ROUND(ROUND((D441*F441),4),2),0)</f>
        <v>0</v>
      </c>
      <c r="H441" s="25"/>
      <c r="I441" s="37">
        <f>ROUND(ROUND((K441*G441),4),2)</f>
        <v>0</v>
      </c>
      <c r="J441" s="37">
        <f>ROUND(ROUND((K441*H441),4),2)</f>
        <v>0</v>
      </c>
      <c r="K441" s="26">
        <v>0.19</v>
      </c>
      <c r="L441" s="27" t="s">
        <v>16</v>
      </c>
    </row>
    <row r="442" spans="1:12" outlineLevel="3" x14ac:dyDescent="0.2">
      <c r="A442" s="18" t="s">
        <v>357</v>
      </c>
      <c r="B442" s="19" t="s">
        <v>244</v>
      </c>
      <c r="C442" s="18"/>
      <c r="D442" s="18"/>
      <c r="E442" s="18"/>
      <c r="F442" s="18"/>
      <c r="G442" s="18"/>
      <c r="H442" s="18"/>
      <c r="I442" s="18"/>
      <c r="J442" s="18"/>
      <c r="K442" s="18"/>
      <c r="L442" s="18"/>
    </row>
    <row r="443" spans="1:12" ht="33.75" outlineLevel="4" x14ac:dyDescent="0.2">
      <c r="A443" s="18"/>
      <c r="B443" s="20" t="s">
        <v>358</v>
      </c>
      <c r="C443" s="18"/>
      <c r="D443" s="18"/>
      <c r="E443" s="18"/>
      <c r="F443" s="18"/>
      <c r="G443" s="18"/>
      <c r="H443" s="18"/>
      <c r="I443" s="18"/>
      <c r="J443" s="18"/>
      <c r="K443" s="18"/>
      <c r="L443" s="18"/>
    </row>
    <row r="444" spans="1:12" outlineLevel="4" x14ac:dyDescent="0.2">
      <c r="A444" s="21"/>
      <c r="B444" s="21"/>
      <c r="C444" s="21" t="s">
        <v>33</v>
      </c>
      <c r="D444" s="22">
        <v>1</v>
      </c>
      <c r="E444" s="23" t="s">
        <v>51</v>
      </c>
      <c r="F444" s="24"/>
      <c r="G444" s="37">
        <f>IF((TRIM(L444)="Ja"),ROUND(ROUND((D444*F444),4),2),0)</f>
        <v>0</v>
      </c>
      <c r="H444" s="25"/>
      <c r="I444" s="37">
        <f>ROUND(ROUND((K444*G444),4),2)</f>
        <v>0</v>
      </c>
      <c r="J444" s="37">
        <f>ROUND(ROUND((K444*H444),4),2)</f>
        <v>0</v>
      </c>
      <c r="K444" s="26">
        <v>0.19</v>
      </c>
      <c r="L444" s="27" t="s">
        <v>16</v>
      </c>
    </row>
    <row r="445" spans="1:12" outlineLevel="3" x14ac:dyDescent="0.2">
      <c r="A445" s="18" t="s">
        <v>359</v>
      </c>
      <c r="B445" s="19" t="s">
        <v>247</v>
      </c>
      <c r="C445" s="18"/>
      <c r="D445" s="18"/>
      <c r="E445" s="18"/>
      <c r="F445" s="18"/>
      <c r="G445" s="18"/>
      <c r="H445" s="18"/>
      <c r="I445" s="18"/>
      <c r="J445" s="18"/>
      <c r="K445" s="18"/>
      <c r="L445" s="18"/>
    </row>
    <row r="446" spans="1:12" ht="45" outlineLevel="4" x14ac:dyDescent="0.2">
      <c r="A446" s="18"/>
      <c r="B446" s="20" t="s">
        <v>360</v>
      </c>
      <c r="C446" s="18"/>
      <c r="D446" s="18"/>
      <c r="E446" s="18"/>
      <c r="F446" s="18"/>
      <c r="G446" s="18"/>
      <c r="H446" s="18"/>
      <c r="I446" s="18"/>
      <c r="J446" s="18"/>
      <c r="K446" s="18"/>
      <c r="L446" s="18"/>
    </row>
    <row r="447" spans="1:12" outlineLevel="4" x14ac:dyDescent="0.2">
      <c r="A447" s="21"/>
      <c r="B447" s="21"/>
      <c r="C447" s="21" t="s">
        <v>33</v>
      </c>
      <c r="D447" s="22">
        <v>1</v>
      </c>
      <c r="E447" s="23" t="s">
        <v>51</v>
      </c>
      <c r="F447" s="24"/>
      <c r="G447" s="37">
        <f>IF((TRIM(L447)="Ja"),ROUND(ROUND((D447*F447),4),2),0)</f>
        <v>0</v>
      </c>
      <c r="H447" s="25"/>
      <c r="I447" s="37">
        <f>ROUND(ROUND((K447*G447),4),2)</f>
        <v>0</v>
      </c>
      <c r="J447" s="37">
        <f>ROUND(ROUND((K447*H447),4),2)</f>
        <v>0</v>
      </c>
      <c r="K447" s="26">
        <v>0.19</v>
      </c>
      <c r="L447" s="27" t="s">
        <v>16</v>
      </c>
    </row>
    <row r="448" spans="1:12" outlineLevel="3" x14ac:dyDescent="0.2">
      <c r="A448" s="18" t="s">
        <v>361</v>
      </c>
      <c r="B448" s="19" t="s">
        <v>250</v>
      </c>
      <c r="C448" s="18"/>
      <c r="D448" s="18"/>
      <c r="E448" s="18"/>
      <c r="F448" s="18"/>
      <c r="G448" s="18"/>
      <c r="H448" s="18"/>
      <c r="I448" s="18"/>
      <c r="J448" s="18"/>
      <c r="K448" s="18"/>
      <c r="L448" s="18"/>
    </row>
    <row r="449" spans="1:12" ht="33.75" outlineLevel="4" x14ac:dyDescent="0.2">
      <c r="A449" s="18"/>
      <c r="B449" s="20" t="s">
        <v>362</v>
      </c>
      <c r="C449" s="18"/>
      <c r="D449" s="18"/>
      <c r="E449" s="18"/>
      <c r="F449" s="18"/>
      <c r="G449" s="18"/>
      <c r="H449" s="18"/>
      <c r="I449" s="18"/>
      <c r="J449" s="18"/>
      <c r="K449" s="18"/>
      <c r="L449" s="18"/>
    </row>
    <row r="450" spans="1:12" outlineLevel="4" x14ac:dyDescent="0.2">
      <c r="A450" s="21"/>
      <c r="B450" s="21"/>
      <c r="C450" s="21" t="s">
        <v>33</v>
      </c>
      <c r="D450" s="22">
        <v>1</v>
      </c>
      <c r="E450" s="23" t="s">
        <v>51</v>
      </c>
      <c r="F450" s="24"/>
      <c r="G450" s="37">
        <f>IF((TRIM(L450)="Ja"),ROUND(ROUND((D450*F450),4),2),0)</f>
        <v>0</v>
      </c>
      <c r="H450" s="25"/>
      <c r="I450" s="37">
        <f>ROUND(ROUND((K450*G450),4),2)</f>
        <v>0</v>
      </c>
      <c r="J450" s="37">
        <f>ROUND(ROUND((K450*H450),4),2)</f>
        <v>0</v>
      </c>
      <c r="K450" s="26">
        <v>0.19</v>
      </c>
      <c r="L450" s="27" t="s">
        <v>16</v>
      </c>
    </row>
    <row r="451" spans="1:12" outlineLevel="3" x14ac:dyDescent="0.2">
      <c r="A451" s="18" t="s">
        <v>363</v>
      </c>
      <c r="B451" s="19" t="s">
        <v>364</v>
      </c>
      <c r="C451" s="18"/>
      <c r="D451" s="18"/>
      <c r="E451" s="18"/>
      <c r="F451" s="18"/>
      <c r="G451" s="18"/>
      <c r="H451" s="18"/>
      <c r="I451" s="18"/>
      <c r="J451" s="18"/>
      <c r="K451" s="18"/>
      <c r="L451" s="18"/>
    </row>
    <row r="452" spans="1:12" ht="45" outlineLevel="4" x14ac:dyDescent="0.2">
      <c r="A452" s="18"/>
      <c r="B452" s="20" t="s">
        <v>365</v>
      </c>
      <c r="C452" s="18"/>
      <c r="D452" s="18"/>
      <c r="E452" s="18"/>
      <c r="F452" s="18"/>
      <c r="G452" s="18"/>
      <c r="H452" s="18"/>
      <c r="I452" s="18"/>
      <c r="J452" s="18"/>
      <c r="K452" s="18"/>
      <c r="L452" s="18"/>
    </row>
    <row r="453" spans="1:12" outlineLevel="4" x14ac:dyDescent="0.2">
      <c r="A453" s="21"/>
      <c r="B453" s="21"/>
      <c r="C453" s="21" t="s">
        <v>33</v>
      </c>
      <c r="D453" s="22">
        <v>1</v>
      </c>
      <c r="E453" s="23" t="s">
        <v>51</v>
      </c>
      <c r="F453" s="24"/>
      <c r="G453" s="37">
        <f>IF((TRIM(L453)="Ja"),ROUND(ROUND((D453*F453),4),2),0)</f>
        <v>0</v>
      </c>
      <c r="H453" s="25"/>
      <c r="I453" s="37">
        <f>ROUND(ROUND((K453*G453),4),2)</f>
        <v>0</v>
      </c>
      <c r="J453" s="37">
        <f>ROUND(ROUND((K453*H453),4),2)</f>
        <v>0</v>
      </c>
      <c r="K453" s="26">
        <v>0.19</v>
      </c>
      <c r="L453" s="27" t="s">
        <v>16</v>
      </c>
    </row>
    <row r="454" spans="1:12" outlineLevel="3" x14ac:dyDescent="0.2">
      <c r="A454" s="18" t="s">
        <v>366</v>
      </c>
      <c r="B454" s="19" t="s">
        <v>367</v>
      </c>
      <c r="C454" s="18"/>
      <c r="D454" s="18"/>
      <c r="E454" s="18"/>
      <c r="F454" s="18"/>
      <c r="G454" s="18"/>
      <c r="H454" s="18"/>
      <c r="I454" s="18"/>
      <c r="J454" s="18"/>
      <c r="K454" s="18"/>
      <c r="L454" s="18"/>
    </row>
    <row r="455" spans="1:12" ht="45" outlineLevel="4" x14ac:dyDescent="0.2">
      <c r="A455" s="18"/>
      <c r="B455" s="20" t="s">
        <v>368</v>
      </c>
      <c r="C455" s="18"/>
      <c r="D455" s="18"/>
      <c r="E455" s="18"/>
      <c r="F455" s="18"/>
      <c r="G455" s="18"/>
      <c r="H455" s="18"/>
      <c r="I455" s="18"/>
      <c r="J455" s="18"/>
      <c r="K455" s="18"/>
      <c r="L455" s="18"/>
    </row>
    <row r="456" spans="1:12" outlineLevel="4" x14ac:dyDescent="0.2">
      <c r="A456" s="21"/>
      <c r="B456" s="21"/>
      <c r="C456" s="21" t="s">
        <v>33</v>
      </c>
      <c r="D456" s="22">
        <v>1</v>
      </c>
      <c r="E456" s="23" t="s">
        <v>51</v>
      </c>
      <c r="F456" s="24"/>
      <c r="G456" s="37">
        <f>IF((TRIM(L456)="Ja"),ROUND(ROUND((D456*F456),4),2),0)</f>
        <v>0</v>
      </c>
      <c r="H456" s="25"/>
      <c r="I456" s="37">
        <f>ROUND(ROUND((K456*G456),4),2)</f>
        <v>0</v>
      </c>
      <c r="J456" s="37">
        <f>ROUND(ROUND((K456*H456),4),2)</f>
        <v>0</v>
      </c>
      <c r="K456" s="26">
        <v>0.19</v>
      </c>
      <c r="L456" s="27" t="s">
        <v>16</v>
      </c>
    </row>
    <row r="457" spans="1:12" outlineLevel="3" x14ac:dyDescent="0.2">
      <c r="A457" s="18" t="s">
        <v>369</v>
      </c>
      <c r="B457" s="19" t="s">
        <v>259</v>
      </c>
      <c r="C457" s="18"/>
      <c r="D457" s="18"/>
      <c r="E457" s="18"/>
      <c r="F457" s="18"/>
      <c r="G457" s="18"/>
      <c r="H457" s="18"/>
      <c r="I457" s="18"/>
      <c r="J457" s="18"/>
      <c r="K457" s="18"/>
      <c r="L457" s="18"/>
    </row>
    <row r="458" spans="1:12" ht="45" outlineLevel="4" x14ac:dyDescent="0.2">
      <c r="A458" s="18"/>
      <c r="B458" s="20" t="s">
        <v>370</v>
      </c>
      <c r="C458" s="18"/>
      <c r="D458" s="18"/>
      <c r="E458" s="18"/>
      <c r="F458" s="18"/>
      <c r="G458" s="18"/>
      <c r="H458" s="18"/>
      <c r="I458" s="18"/>
      <c r="J458" s="18"/>
      <c r="K458" s="18"/>
      <c r="L458" s="18"/>
    </row>
    <row r="459" spans="1:12" outlineLevel="4" x14ac:dyDescent="0.2">
      <c r="A459" s="21"/>
      <c r="B459" s="21"/>
      <c r="C459" s="21" t="s">
        <v>33</v>
      </c>
      <c r="D459" s="22">
        <v>1</v>
      </c>
      <c r="E459" s="23" t="s">
        <v>51</v>
      </c>
      <c r="F459" s="24"/>
      <c r="G459" s="37">
        <f>IF((TRIM(L459)="Ja"),ROUND(ROUND((D459*F459),4),2),0)</f>
        <v>0</v>
      </c>
      <c r="H459" s="25"/>
      <c r="I459" s="37">
        <f>ROUND(ROUND((K459*G459),4),2)</f>
        <v>0</v>
      </c>
      <c r="J459" s="37">
        <f>ROUND(ROUND((K459*H459),4),2)</f>
        <v>0</v>
      </c>
      <c r="K459" s="26">
        <v>0.19</v>
      </c>
      <c r="L459" s="27" t="s">
        <v>16</v>
      </c>
    </row>
    <row r="460" spans="1:12" outlineLevel="3" x14ac:dyDescent="0.2">
      <c r="A460" s="18" t="s">
        <v>371</v>
      </c>
      <c r="B460" s="19" t="s">
        <v>372</v>
      </c>
      <c r="C460" s="18"/>
      <c r="D460" s="18"/>
      <c r="E460" s="18"/>
      <c r="F460" s="18"/>
      <c r="G460" s="18"/>
      <c r="H460" s="18"/>
      <c r="I460" s="18"/>
      <c r="J460" s="18"/>
      <c r="K460" s="18"/>
      <c r="L460" s="18"/>
    </row>
    <row r="461" spans="1:12" ht="45" outlineLevel="4" x14ac:dyDescent="0.2">
      <c r="A461" s="18"/>
      <c r="B461" s="20" t="s">
        <v>373</v>
      </c>
      <c r="C461" s="18"/>
      <c r="D461" s="18"/>
      <c r="E461" s="18"/>
      <c r="F461" s="18"/>
      <c r="G461" s="18"/>
      <c r="H461" s="18"/>
      <c r="I461" s="18"/>
      <c r="J461" s="18"/>
      <c r="K461" s="18"/>
      <c r="L461" s="18"/>
    </row>
    <row r="462" spans="1:12" outlineLevel="4" x14ac:dyDescent="0.2">
      <c r="A462" s="21"/>
      <c r="B462" s="21"/>
      <c r="C462" s="21" t="s">
        <v>33</v>
      </c>
      <c r="D462" s="22">
        <v>1</v>
      </c>
      <c r="E462" s="23" t="s">
        <v>51</v>
      </c>
      <c r="F462" s="24"/>
      <c r="G462" s="37">
        <f>IF((TRIM(L462)="Ja"),ROUND(ROUND((D462*F462),4),2),0)</f>
        <v>0</v>
      </c>
      <c r="H462" s="25"/>
      <c r="I462" s="37">
        <f>ROUND(ROUND((K462*G462),4),2)</f>
        <v>0</v>
      </c>
      <c r="J462" s="37">
        <f>ROUND(ROUND((K462*H462),4),2)</f>
        <v>0</v>
      </c>
      <c r="K462" s="26">
        <v>0.19</v>
      </c>
      <c r="L462" s="27" t="s">
        <v>16</v>
      </c>
    </row>
    <row r="463" spans="1:12" outlineLevel="3" x14ac:dyDescent="0.2">
      <c r="A463" s="18" t="s">
        <v>374</v>
      </c>
      <c r="B463" s="19" t="s">
        <v>265</v>
      </c>
      <c r="C463" s="18"/>
      <c r="D463" s="18"/>
      <c r="E463" s="18"/>
      <c r="F463" s="18"/>
      <c r="G463" s="18"/>
      <c r="H463" s="18"/>
      <c r="I463" s="18"/>
      <c r="J463" s="18"/>
      <c r="K463" s="18"/>
      <c r="L463" s="18"/>
    </row>
    <row r="464" spans="1:12" ht="45" outlineLevel="4" x14ac:dyDescent="0.2">
      <c r="A464" s="18"/>
      <c r="B464" s="20" t="s">
        <v>375</v>
      </c>
      <c r="C464" s="18"/>
      <c r="D464" s="18"/>
      <c r="E464" s="18"/>
      <c r="F464" s="18"/>
      <c r="G464" s="18"/>
      <c r="H464" s="18"/>
      <c r="I464" s="18"/>
      <c r="J464" s="18"/>
      <c r="K464" s="18"/>
      <c r="L464" s="18"/>
    </row>
    <row r="465" spans="1:12" outlineLevel="4" x14ac:dyDescent="0.2">
      <c r="A465" s="21"/>
      <c r="B465" s="21"/>
      <c r="C465" s="21" t="s">
        <v>33</v>
      </c>
      <c r="D465" s="22">
        <v>1</v>
      </c>
      <c r="E465" s="23" t="s">
        <v>51</v>
      </c>
      <c r="F465" s="24"/>
      <c r="G465" s="37">
        <f>IF((TRIM(L465)="Ja"),ROUND(ROUND((D465*F465),4),2),0)</f>
        <v>0</v>
      </c>
      <c r="H465" s="25"/>
      <c r="I465" s="37">
        <f>ROUND(ROUND((K465*G465),4),2)</f>
        <v>0</v>
      </c>
      <c r="J465" s="37">
        <f>ROUND(ROUND((K465*H465),4),2)</f>
        <v>0</v>
      </c>
      <c r="K465" s="26">
        <v>0.19</v>
      </c>
      <c r="L465" s="27" t="s">
        <v>16</v>
      </c>
    </row>
    <row r="466" spans="1:12" outlineLevel="3" x14ac:dyDescent="0.2">
      <c r="A466" s="18" t="s">
        <v>376</v>
      </c>
      <c r="B466" s="19" t="s">
        <v>268</v>
      </c>
      <c r="C466" s="18"/>
      <c r="D466" s="18"/>
      <c r="E466" s="18"/>
      <c r="F466" s="18"/>
      <c r="G466" s="18"/>
      <c r="H466" s="18"/>
      <c r="I466" s="18"/>
      <c r="J466" s="18"/>
      <c r="K466" s="18"/>
      <c r="L466" s="18"/>
    </row>
    <row r="467" spans="1:12" ht="45" outlineLevel="4" x14ac:dyDescent="0.2">
      <c r="A467" s="18"/>
      <c r="B467" s="20" t="s">
        <v>269</v>
      </c>
      <c r="C467" s="18"/>
      <c r="D467" s="18"/>
      <c r="E467" s="18"/>
      <c r="F467" s="18"/>
      <c r="G467" s="18"/>
      <c r="H467" s="18"/>
      <c r="I467" s="18"/>
      <c r="J467" s="18"/>
      <c r="K467" s="18"/>
      <c r="L467" s="18"/>
    </row>
    <row r="468" spans="1:12" outlineLevel="4" x14ac:dyDescent="0.2">
      <c r="A468" s="21"/>
      <c r="B468" s="21"/>
      <c r="C468" s="21" t="s">
        <v>33</v>
      </c>
      <c r="D468" s="22">
        <v>1</v>
      </c>
      <c r="E468" s="23" t="s">
        <v>51</v>
      </c>
      <c r="F468" s="24"/>
      <c r="G468" s="37">
        <f>IF((TRIM(L468)="Ja"),ROUND(ROUND((D468*F468),4),2),0)</f>
        <v>0</v>
      </c>
      <c r="H468" s="25"/>
      <c r="I468" s="37">
        <f>ROUND(ROUND((K468*G468),4),2)</f>
        <v>0</v>
      </c>
      <c r="J468" s="37">
        <f>ROUND(ROUND((K468*H468),4),2)</f>
        <v>0</v>
      </c>
      <c r="K468" s="26">
        <v>0.19</v>
      </c>
      <c r="L468" s="27" t="s">
        <v>16</v>
      </c>
    </row>
    <row r="469" spans="1:12" outlineLevel="1" x14ac:dyDescent="0.2">
      <c r="A469" s="28" t="s">
        <v>377</v>
      </c>
      <c r="B469" s="29" t="s">
        <v>378</v>
      </c>
      <c r="C469" s="28" t="s">
        <v>23</v>
      </c>
      <c r="D469" s="30"/>
      <c r="E469" s="31"/>
      <c r="F469" s="32"/>
      <c r="G469" s="33">
        <f>IF((TRIM(L469)="Ja"),SUM(G470,G477),0)</f>
        <v>0</v>
      </c>
      <c r="H469" s="34"/>
      <c r="I469" s="33">
        <f>ROUND(ROUND((K469*G469),4),2)</f>
        <v>0</v>
      </c>
      <c r="J469" s="33">
        <f>ROUND(ROUND((K469*H469),4),2)</f>
        <v>0</v>
      </c>
      <c r="K469" s="35">
        <v>0.19</v>
      </c>
      <c r="L469" s="36" t="s">
        <v>16</v>
      </c>
    </row>
    <row r="470" spans="1:12" outlineLevel="2" x14ac:dyDescent="0.2">
      <c r="A470" s="28" t="s">
        <v>379</v>
      </c>
      <c r="B470" s="29" t="s">
        <v>380</v>
      </c>
      <c r="C470" s="28" t="s">
        <v>26</v>
      </c>
      <c r="D470" s="30"/>
      <c r="E470" s="31"/>
      <c r="F470" s="32"/>
      <c r="G470" s="33">
        <f>IF((TRIM(L470)="Ja"),SUM(G473,G476),0)</f>
        <v>0</v>
      </c>
      <c r="H470" s="34"/>
      <c r="I470" s="33">
        <f>ROUND(ROUND((K470*G470),4),2)</f>
        <v>0</v>
      </c>
      <c r="J470" s="33">
        <f>ROUND(ROUND((K470*H470),4),2)</f>
        <v>0</v>
      </c>
      <c r="K470" s="35">
        <v>0.19</v>
      </c>
      <c r="L470" s="36" t="s">
        <v>16</v>
      </c>
    </row>
    <row r="471" spans="1:12" outlineLevel="3" x14ac:dyDescent="0.2">
      <c r="A471" s="18" t="s">
        <v>381</v>
      </c>
      <c r="B471" s="19" t="s">
        <v>382</v>
      </c>
      <c r="C471" s="18"/>
      <c r="D471" s="18"/>
      <c r="E471" s="18"/>
      <c r="F471" s="18"/>
      <c r="G471" s="18"/>
      <c r="H471" s="18"/>
      <c r="I471" s="18"/>
      <c r="J471" s="18"/>
      <c r="K471" s="18"/>
      <c r="L471" s="18"/>
    </row>
    <row r="472" spans="1:12" ht="157.5" outlineLevel="4" x14ac:dyDescent="0.2">
      <c r="A472" s="18"/>
      <c r="B472" s="20" t="s">
        <v>383</v>
      </c>
      <c r="C472" s="18"/>
      <c r="D472" s="18"/>
      <c r="E472" s="18"/>
      <c r="F472" s="18"/>
      <c r="G472" s="18"/>
      <c r="H472" s="18"/>
      <c r="I472" s="18"/>
      <c r="J472" s="18"/>
      <c r="K472" s="18"/>
      <c r="L472" s="18"/>
    </row>
    <row r="473" spans="1:12" outlineLevel="4" x14ac:dyDescent="0.2">
      <c r="A473" s="21"/>
      <c r="B473" s="21"/>
      <c r="C473" s="21" t="s">
        <v>33</v>
      </c>
      <c r="D473" s="22">
        <v>1</v>
      </c>
      <c r="E473" s="23" t="s">
        <v>51</v>
      </c>
      <c r="F473" s="24"/>
      <c r="G473" s="37">
        <f>IF((TRIM(L473)="Ja"),ROUND(ROUND((D473*F473),4),2),0)</f>
        <v>0</v>
      </c>
      <c r="H473" s="25"/>
      <c r="I473" s="37">
        <f>ROUND(ROUND((K473*G473),4),2)</f>
        <v>0</v>
      </c>
      <c r="J473" s="37">
        <f>ROUND(ROUND((K473*H473),4),2)</f>
        <v>0</v>
      </c>
      <c r="K473" s="26">
        <v>0.19</v>
      </c>
      <c r="L473" s="27" t="s">
        <v>16</v>
      </c>
    </row>
    <row r="474" spans="1:12" outlineLevel="3" x14ac:dyDescent="0.2">
      <c r="A474" s="18" t="s">
        <v>384</v>
      </c>
      <c r="B474" s="19" t="s">
        <v>385</v>
      </c>
      <c r="C474" s="18"/>
      <c r="D474" s="18"/>
      <c r="E474" s="18"/>
      <c r="F474" s="18"/>
      <c r="G474" s="18"/>
      <c r="H474" s="18"/>
      <c r="I474" s="18"/>
      <c r="J474" s="18"/>
      <c r="K474" s="18"/>
      <c r="L474" s="18"/>
    </row>
    <row r="475" spans="1:12" ht="67.5" outlineLevel="4" x14ac:dyDescent="0.2">
      <c r="A475" s="18"/>
      <c r="B475" s="20" t="s">
        <v>386</v>
      </c>
      <c r="C475" s="18"/>
      <c r="D475" s="18"/>
      <c r="E475" s="18"/>
      <c r="F475" s="18"/>
      <c r="G475" s="18"/>
      <c r="H475" s="18"/>
      <c r="I475" s="18"/>
      <c r="J475" s="18"/>
      <c r="K475" s="18"/>
      <c r="L475" s="18"/>
    </row>
    <row r="476" spans="1:12" outlineLevel="4" x14ac:dyDescent="0.2">
      <c r="A476" s="21"/>
      <c r="B476" s="21"/>
      <c r="C476" s="21" t="s">
        <v>33</v>
      </c>
      <c r="D476" s="22">
        <v>1</v>
      </c>
      <c r="E476" s="23" t="s">
        <v>387</v>
      </c>
      <c r="F476" s="24"/>
      <c r="G476" s="37">
        <f>IF((TRIM(L476)="Ja"),ROUND(ROUND((D476*F476),4),2),0)</f>
        <v>0</v>
      </c>
      <c r="H476" s="25"/>
      <c r="I476" s="37">
        <f>ROUND(ROUND((K476*G476),4),2)</f>
        <v>0</v>
      </c>
      <c r="J476" s="37">
        <f>ROUND(ROUND((K476*H476),4),2)</f>
        <v>0</v>
      </c>
      <c r="K476" s="26">
        <v>0.19</v>
      </c>
      <c r="L476" s="27" t="s">
        <v>16</v>
      </c>
    </row>
    <row r="477" spans="1:12" outlineLevel="2" x14ac:dyDescent="0.2">
      <c r="A477" s="28" t="s">
        <v>388</v>
      </c>
      <c r="B477" s="29" t="s">
        <v>389</v>
      </c>
      <c r="C477" s="28" t="s">
        <v>26</v>
      </c>
      <c r="D477" s="30"/>
      <c r="E477" s="31"/>
      <c r="F477" s="32"/>
      <c r="G477" s="33">
        <f>IF((TRIM(L477)="Ja"),SUM(G480,G483,G486,G489,G492,G495),0)</f>
        <v>0</v>
      </c>
      <c r="H477" s="34"/>
      <c r="I477" s="33">
        <f>ROUND(ROUND((K477*G477),4),2)</f>
        <v>0</v>
      </c>
      <c r="J477" s="33">
        <f>ROUND(ROUND((K477*H477),4),2)</f>
        <v>0</v>
      </c>
      <c r="K477" s="35">
        <v>0.19</v>
      </c>
      <c r="L477" s="36" t="s">
        <v>16</v>
      </c>
    </row>
    <row r="478" spans="1:12" outlineLevel="3" x14ac:dyDescent="0.2">
      <c r="A478" s="18"/>
      <c r="B478" s="19" t="s">
        <v>27</v>
      </c>
      <c r="C478" s="18"/>
      <c r="D478" s="18"/>
      <c r="E478" s="18"/>
      <c r="F478" s="18"/>
      <c r="G478" s="18"/>
      <c r="H478" s="18"/>
      <c r="I478" s="18"/>
      <c r="J478" s="18"/>
      <c r="K478" s="18"/>
      <c r="L478" s="18"/>
    </row>
    <row r="479" spans="1:12" ht="33.75" outlineLevel="4" x14ac:dyDescent="0.2">
      <c r="A479" s="18"/>
      <c r="B479" s="20" t="s">
        <v>390</v>
      </c>
      <c r="C479" s="18"/>
      <c r="D479" s="18"/>
      <c r="E479" s="18"/>
      <c r="F479" s="18"/>
      <c r="G479" s="18"/>
      <c r="H479" s="18"/>
      <c r="I479" s="18"/>
      <c r="J479" s="18"/>
      <c r="K479" s="18"/>
      <c r="L479" s="18"/>
    </row>
    <row r="480" spans="1:12" outlineLevel="4" x14ac:dyDescent="0.2">
      <c r="A480" s="21"/>
      <c r="B480" s="21"/>
      <c r="C480" s="21" t="s">
        <v>29</v>
      </c>
      <c r="D480" s="22"/>
      <c r="E480" s="23"/>
      <c r="F480" s="24"/>
      <c r="G480" s="25"/>
      <c r="H480" s="25"/>
      <c r="I480" s="37">
        <f>ROUND(ROUND((K480*G480),4),2)</f>
        <v>0</v>
      </c>
      <c r="J480" s="37">
        <f>ROUND(ROUND((K480*H480),4),2)</f>
        <v>0</v>
      </c>
      <c r="K480" s="26">
        <v>0.19</v>
      </c>
      <c r="L480" s="27" t="s">
        <v>20</v>
      </c>
    </row>
    <row r="481" spans="1:12" outlineLevel="3" x14ac:dyDescent="0.2">
      <c r="A481" s="18" t="s">
        <v>391</v>
      </c>
      <c r="B481" s="19" t="s">
        <v>392</v>
      </c>
      <c r="C481" s="18"/>
      <c r="D481" s="18"/>
      <c r="E481" s="18"/>
      <c r="F481" s="18"/>
      <c r="G481" s="18"/>
      <c r="H481" s="18"/>
      <c r="I481" s="18"/>
      <c r="J481" s="18"/>
      <c r="K481" s="18"/>
      <c r="L481" s="18"/>
    </row>
    <row r="482" spans="1:12" ht="247.5" outlineLevel="4" x14ac:dyDescent="0.2">
      <c r="A482" s="18"/>
      <c r="B482" s="20" t="s">
        <v>393</v>
      </c>
      <c r="C482" s="18"/>
      <c r="D482" s="18"/>
      <c r="E482" s="18"/>
      <c r="F482" s="18"/>
      <c r="G482" s="18"/>
      <c r="H482" s="18"/>
      <c r="I482" s="18"/>
      <c r="J482" s="18"/>
      <c r="K482" s="18"/>
      <c r="L482" s="18"/>
    </row>
    <row r="483" spans="1:12" outlineLevel="4" x14ac:dyDescent="0.2">
      <c r="A483" s="21"/>
      <c r="B483" s="21"/>
      <c r="C483" s="21" t="s">
        <v>33</v>
      </c>
      <c r="D483" s="22">
        <v>1</v>
      </c>
      <c r="E483" s="23" t="s">
        <v>51</v>
      </c>
      <c r="F483" s="24"/>
      <c r="G483" s="37">
        <f>IF((TRIM(L483)="Ja"),ROUND(ROUND((D483*F483),4),2),0)</f>
        <v>0</v>
      </c>
      <c r="H483" s="25"/>
      <c r="I483" s="37">
        <f>ROUND(ROUND((K483*G483),4),2)</f>
        <v>0</v>
      </c>
      <c r="J483" s="37">
        <f>ROUND(ROUND((K483*H483),4),2)</f>
        <v>0</v>
      </c>
      <c r="K483" s="26">
        <v>0.19</v>
      </c>
      <c r="L483" s="27" t="s">
        <v>16</v>
      </c>
    </row>
    <row r="484" spans="1:12" outlineLevel="3" x14ac:dyDescent="0.2">
      <c r="A484" s="18"/>
      <c r="B484" s="19" t="s">
        <v>27</v>
      </c>
      <c r="C484" s="18"/>
      <c r="D484" s="18"/>
      <c r="E484" s="18"/>
      <c r="F484" s="18"/>
      <c r="G484" s="18"/>
      <c r="H484" s="18"/>
      <c r="I484" s="18"/>
      <c r="J484" s="18"/>
      <c r="K484" s="18"/>
      <c r="L484" s="18"/>
    </row>
    <row r="485" spans="1:12" ht="33.75" outlineLevel="4" x14ac:dyDescent="0.2">
      <c r="A485" s="18"/>
      <c r="B485" s="20" t="s">
        <v>394</v>
      </c>
      <c r="C485" s="18"/>
      <c r="D485" s="18"/>
      <c r="E485" s="18"/>
      <c r="F485" s="18"/>
      <c r="G485" s="18"/>
      <c r="H485" s="18"/>
      <c r="I485" s="18"/>
      <c r="J485" s="18"/>
      <c r="K485" s="18"/>
      <c r="L485" s="18"/>
    </row>
    <row r="486" spans="1:12" outlineLevel="4" x14ac:dyDescent="0.2">
      <c r="A486" s="21"/>
      <c r="B486" s="21"/>
      <c r="C486" s="21" t="s">
        <v>29</v>
      </c>
      <c r="D486" s="22"/>
      <c r="E486" s="23"/>
      <c r="F486" s="24"/>
      <c r="G486" s="25"/>
      <c r="H486" s="25"/>
      <c r="I486" s="37">
        <f>ROUND(ROUND((K486*G486),4),2)</f>
        <v>0</v>
      </c>
      <c r="J486" s="37">
        <f>ROUND(ROUND((K486*H486),4),2)</f>
        <v>0</v>
      </c>
      <c r="K486" s="26">
        <v>0.19</v>
      </c>
      <c r="L486" s="27" t="s">
        <v>20</v>
      </c>
    </row>
    <row r="487" spans="1:12" outlineLevel="3" x14ac:dyDescent="0.2">
      <c r="A487" s="18" t="s">
        <v>395</v>
      </c>
      <c r="B487" s="19" t="s">
        <v>396</v>
      </c>
      <c r="C487" s="18"/>
      <c r="D487" s="18"/>
      <c r="E487" s="18"/>
      <c r="F487" s="18"/>
      <c r="G487" s="18"/>
      <c r="H487" s="18"/>
      <c r="I487" s="18"/>
      <c r="J487" s="18"/>
      <c r="K487" s="18"/>
      <c r="L487" s="18"/>
    </row>
    <row r="488" spans="1:12" ht="236.25" outlineLevel="4" x14ac:dyDescent="0.2">
      <c r="A488" s="18"/>
      <c r="B488" s="20" t="s">
        <v>397</v>
      </c>
      <c r="C488" s="18"/>
      <c r="D488" s="18"/>
      <c r="E488" s="18"/>
      <c r="F488" s="18"/>
      <c r="G488" s="18"/>
      <c r="H488" s="18"/>
      <c r="I488" s="18"/>
      <c r="J488" s="18"/>
      <c r="K488" s="18"/>
      <c r="L488" s="18"/>
    </row>
    <row r="489" spans="1:12" outlineLevel="4" x14ac:dyDescent="0.2">
      <c r="A489" s="21"/>
      <c r="B489" s="21"/>
      <c r="C489" s="21" t="s">
        <v>33</v>
      </c>
      <c r="D489" s="22">
        <v>1</v>
      </c>
      <c r="E489" s="23" t="s">
        <v>51</v>
      </c>
      <c r="F489" s="24"/>
      <c r="G489" s="37">
        <f>IF((TRIM(L489)="Ja"),ROUND(ROUND((D489*F489),4),2),0)</f>
        <v>0</v>
      </c>
      <c r="H489" s="25"/>
      <c r="I489" s="37">
        <f>ROUND(ROUND((K489*G489),4),2)</f>
        <v>0</v>
      </c>
      <c r="J489" s="37">
        <f>ROUND(ROUND((K489*H489),4),2)</f>
        <v>0</v>
      </c>
      <c r="K489" s="26">
        <v>0.19</v>
      </c>
      <c r="L489" s="27" t="s">
        <v>16</v>
      </c>
    </row>
    <row r="490" spans="1:12" outlineLevel="3" x14ac:dyDescent="0.2">
      <c r="A490" s="18"/>
      <c r="B490" s="19" t="s">
        <v>27</v>
      </c>
      <c r="C490" s="18"/>
      <c r="D490" s="18"/>
      <c r="E490" s="18"/>
      <c r="F490" s="18"/>
      <c r="G490" s="18"/>
      <c r="H490" s="18"/>
      <c r="I490" s="18"/>
      <c r="J490" s="18"/>
      <c r="K490" s="18"/>
      <c r="L490" s="18"/>
    </row>
    <row r="491" spans="1:12" ht="22.5" outlineLevel="4" x14ac:dyDescent="0.2">
      <c r="A491" s="18"/>
      <c r="B491" s="20" t="s">
        <v>398</v>
      </c>
      <c r="C491" s="18"/>
      <c r="D491" s="18"/>
      <c r="E491" s="18"/>
      <c r="F491" s="18"/>
      <c r="G491" s="18"/>
      <c r="H491" s="18"/>
      <c r="I491" s="18"/>
      <c r="J491" s="18"/>
      <c r="K491" s="18"/>
      <c r="L491" s="18"/>
    </row>
    <row r="492" spans="1:12" outlineLevel="4" x14ac:dyDescent="0.2">
      <c r="A492" s="21"/>
      <c r="B492" s="21"/>
      <c r="C492" s="21" t="s">
        <v>29</v>
      </c>
      <c r="D492" s="22"/>
      <c r="E492" s="23"/>
      <c r="F492" s="24"/>
      <c r="G492" s="25"/>
      <c r="H492" s="25"/>
      <c r="I492" s="37">
        <f>ROUND(ROUND((K492*G492),4),2)</f>
        <v>0</v>
      </c>
      <c r="J492" s="37">
        <f>ROUND(ROUND((K492*H492),4),2)</f>
        <v>0</v>
      </c>
      <c r="K492" s="26">
        <v>0.19</v>
      </c>
      <c r="L492" s="27" t="s">
        <v>20</v>
      </c>
    </row>
    <row r="493" spans="1:12" outlineLevel="3" x14ac:dyDescent="0.2">
      <c r="A493" s="18" t="s">
        <v>399</v>
      </c>
      <c r="B493" s="19" t="s">
        <v>400</v>
      </c>
      <c r="C493" s="18"/>
      <c r="D493" s="18"/>
      <c r="E493" s="18"/>
      <c r="F493" s="18"/>
      <c r="G493" s="18"/>
      <c r="H493" s="18"/>
      <c r="I493" s="18"/>
      <c r="J493" s="18"/>
      <c r="K493" s="18"/>
      <c r="L493" s="18"/>
    </row>
    <row r="494" spans="1:12" ht="101.25" outlineLevel="4" x14ac:dyDescent="0.2">
      <c r="A494" s="18"/>
      <c r="B494" s="20" t="s">
        <v>401</v>
      </c>
      <c r="C494" s="18"/>
      <c r="D494" s="18"/>
      <c r="E494" s="18"/>
      <c r="F494" s="18"/>
      <c r="G494" s="18"/>
      <c r="H494" s="18"/>
      <c r="I494" s="18"/>
      <c r="J494" s="18"/>
      <c r="K494" s="18"/>
      <c r="L494" s="18"/>
    </row>
    <row r="495" spans="1:12" outlineLevel="4" x14ac:dyDescent="0.2">
      <c r="A495" s="21"/>
      <c r="B495" s="21"/>
      <c r="C495" s="21" t="s">
        <v>33</v>
      </c>
      <c r="D495" s="22">
        <v>1</v>
      </c>
      <c r="E495" s="23" t="s">
        <v>51</v>
      </c>
      <c r="F495" s="24"/>
      <c r="G495" s="37">
        <f>IF((TRIM(L495)="Ja"),ROUND(ROUND((D495*F495),4),2),0)</f>
        <v>0</v>
      </c>
      <c r="H495" s="25"/>
      <c r="I495" s="37">
        <f>ROUND(ROUND((K495*G495),4),2)</f>
        <v>0</v>
      </c>
      <c r="J495" s="37">
        <f>ROUND(ROUND((K495*H495),4),2)</f>
        <v>0</v>
      </c>
      <c r="K495" s="26">
        <v>0.19</v>
      </c>
      <c r="L495" s="27" t="s">
        <v>16</v>
      </c>
    </row>
    <row r="496" spans="1:12" outlineLevel="1" x14ac:dyDescent="0.2">
      <c r="A496" s="28" t="s">
        <v>402</v>
      </c>
      <c r="B496" s="29" t="s">
        <v>403</v>
      </c>
      <c r="C496" s="28" t="s">
        <v>23</v>
      </c>
      <c r="D496" s="30"/>
      <c r="E496" s="31"/>
      <c r="F496" s="32"/>
      <c r="G496" s="33">
        <f>IF((TRIM(L496)="Ja"),SUM(G497:G497),0)</f>
        <v>0</v>
      </c>
      <c r="H496" s="34"/>
      <c r="I496" s="33">
        <f>ROUND(ROUND((K496*G496),4),2)</f>
        <v>0</v>
      </c>
      <c r="J496" s="33">
        <f>ROUND(ROUND((K496*H496),4),2)</f>
        <v>0</v>
      </c>
      <c r="K496" s="35">
        <v>0.19</v>
      </c>
      <c r="L496" s="36" t="s">
        <v>16</v>
      </c>
    </row>
    <row r="497" spans="1:12" outlineLevel="2" x14ac:dyDescent="0.2">
      <c r="A497" s="28" t="s">
        <v>404</v>
      </c>
      <c r="B497" s="29" t="s">
        <v>405</v>
      </c>
      <c r="C497" s="28" t="s">
        <v>26</v>
      </c>
      <c r="D497" s="30"/>
      <c r="E497" s="31"/>
      <c r="F497" s="32"/>
      <c r="G497" s="33">
        <f>IF((TRIM(L497)="Ja"),SUM(G500,G503,G506),0)</f>
        <v>0</v>
      </c>
      <c r="H497" s="34"/>
      <c r="I497" s="33">
        <f>ROUND(ROUND((K497*G497),4),2)</f>
        <v>0</v>
      </c>
      <c r="J497" s="33">
        <f>ROUND(ROUND((K497*H497),4),2)</f>
        <v>0</v>
      </c>
      <c r="K497" s="35">
        <v>0.19</v>
      </c>
      <c r="L497" s="36" t="s">
        <v>16</v>
      </c>
    </row>
    <row r="498" spans="1:12" outlineLevel="3" x14ac:dyDescent="0.2">
      <c r="A498" s="18" t="s">
        <v>406</v>
      </c>
      <c r="B498" s="19" t="s">
        <v>407</v>
      </c>
      <c r="C498" s="18"/>
      <c r="D498" s="18"/>
      <c r="E498" s="18"/>
      <c r="F498" s="18"/>
      <c r="G498" s="18"/>
      <c r="H498" s="18"/>
      <c r="I498" s="18"/>
      <c r="J498" s="18"/>
      <c r="K498" s="18"/>
      <c r="L498" s="18"/>
    </row>
    <row r="499" spans="1:12" ht="101.25" outlineLevel="4" x14ac:dyDescent="0.2">
      <c r="A499" s="18"/>
      <c r="B499" s="20" t="s">
        <v>408</v>
      </c>
      <c r="C499" s="18"/>
      <c r="D499" s="18"/>
      <c r="E499" s="18"/>
      <c r="F499" s="18"/>
      <c r="G499" s="18"/>
      <c r="H499" s="18"/>
      <c r="I499" s="18"/>
      <c r="J499" s="18"/>
      <c r="K499" s="18"/>
      <c r="L499" s="18"/>
    </row>
    <row r="500" spans="1:12" outlineLevel="4" x14ac:dyDescent="0.2">
      <c r="A500" s="21"/>
      <c r="B500" s="21"/>
      <c r="C500" s="21" t="s">
        <v>33</v>
      </c>
      <c r="D500" s="22">
        <v>1</v>
      </c>
      <c r="E500" s="23" t="s">
        <v>34</v>
      </c>
      <c r="F500" s="24"/>
      <c r="G500" s="37">
        <f>IF((TRIM(L500)="Ja"),ROUND(ROUND((D500*F500),4),2),0)</f>
        <v>0</v>
      </c>
      <c r="H500" s="25"/>
      <c r="I500" s="37">
        <f>ROUND(ROUND((K500*G500),4),2)</f>
        <v>0</v>
      </c>
      <c r="J500" s="37">
        <f>ROUND(ROUND((K500*H500),4),2)</f>
        <v>0</v>
      </c>
      <c r="K500" s="26">
        <v>0.19</v>
      </c>
      <c r="L500" s="27" t="s">
        <v>16</v>
      </c>
    </row>
    <row r="501" spans="1:12" outlineLevel="3" x14ac:dyDescent="0.2">
      <c r="A501" s="18" t="s">
        <v>409</v>
      </c>
      <c r="B501" s="19" t="s">
        <v>410</v>
      </c>
      <c r="C501" s="18"/>
      <c r="D501" s="18"/>
      <c r="E501" s="18"/>
      <c r="F501" s="18"/>
      <c r="G501" s="18"/>
      <c r="H501" s="18"/>
      <c r="I501" s="18"/>
      <c r="J501" s="18"/>
      <c r="K501" s="18"/>
      <c r="L501" s="18"/>
    </row>
    <row r="502" spans="1:12" ht="90" outlineLevel="4" x14ac:dyDescent="0.2">
      <c r="A502" s="18"/>
      <c r="B502" s="20" t="s">
        <v>411</v>
      </c>
      <c r="C502" s="18"/>
      <c r="D502" s="18"/>
      <c r="E502" s="18"/>
      <c r="F502" s="18"/>
      <c r="G502" s="18"/>
      <c r="H502" s="18"/>
      <c r="I502" s="18"/>
      <c r="J502" s="18"/>
      <c r="K502" s="18"/>
      <c r="L502" s="18"/>
    </row>
    <row r="503" spans="1:12" outlineLevel="4" x14ac:dyDescent="0.2">
      <c r="A503" s="21"/>
      <c r="B503" s="21"/>
      <c r="C503" s="21" t="s">
        <v>33</v>
      </c>
      <c r="D503" s="22">
        <v>1</v>
      </c>
      <c r="E503" s="23" t="s">
        <v>34</v>
      </c>
      <c r="F503" s="24"/>
      <c r="G503" s="37">
        <f>IF((TRIM(L503)="Ja"),ROUND(ROUND((D503*F503),4),2),0)</f>
        <v>0</v>
      </c>
      <c r="H503" s="25"/>
      <c r="I503" s="37">
        <f>ROUND(ROUND((K503*G503),4),2)</f>
        <v>0</v>
      </c>
      <c r="J503" s="37">
        <f>ROUND(ROUND((K503*H503),4),2)</f>
        <v>0</v>
      </c>
      <c r="K503" s="26">
        <v>0.19</v>
      </c>
      <c r="L503" s="27" t="s">
        <v>16</v>
      </c>
    </row>
    <row r="504" spans="1:12" outlineLevel="3" x14ac:dyDescent="0.2">
      <c r="A504" s="18" t="s">
        <v>412</v>
      </c>
      <c r="B504" s="19" t="s">
        <v>413</v>
      </c>
      <c r="C504" s="18"/>
      <c r="D504" s="18"/>
      <c r="E504" s="18"/>
      <c r="F504" s="18"/>
      <c r="G504" s="18"/>
      <c r="H504" s="18"/>
      <c r="I504" s="18"/>
      <c r="J504" s="18"/>
      <c r="K504" s="18"/>
      <c r="L504" s="18"/>
    </row>
    <row r="505" spans="1:12" ht="90" outlineLevel="4" x14ac:dyDescent="0.2">
      <c r="A505" s="18"/>
      <c r="B505" s="20" t="s">
        <v>414</v>
      </c>
      <c r="C505" s="18"/>
      <c r="D505" s="18"/>
      <c r="E505" s="18"/>
      <c r="F505" s="18"/>
      <c r="G505" s="18"/>
      <c r="H505" s="18"/>
      <c r="I505" s="18"/>
      <c r="J505" s="18"/>
      <c r="K505" s="18"/>
      <c r="L505" s="18"/>
    </row>
    <row r="506" spans="1:12" outlineLevel="4" x14ac:dyDescent="0.2">
      <c r="A506" s="21"/>
      <c r="B506" s="21"/>
      <c r="C506" s="21" t="s">
        <v>33</v>
      </c>
      <c r="D506" s="22">
        <v>1</v>
      </c>
      <c r="E506" s="23" t="s">
        <v>34</v>
      </c>
      <c r="F506" s="24"/>
      <c r="G506" s="37">
        <f>IF((TRIM(L506)="Ja"),ROUND(ROUND((D506*F506),4),2),0)</f>
        <v>0</v>
      </c>
      <c r="H506" s="25"/>
      <c r="I506" s="37">
        <f>ROUND(ROUND((K506*G506),4),2)</f>
        <v>0</v>
      </c>
      <c r="J506" s="37">
        <f>ROUND(ROUND((K506*H506),4),2)</f>
        <v>0</v>
      </c>
      <c r="K506" s="26">
        <v>0.19</v>
      </c>
      <c r="L506" s="27" t="s">
        <v>16</v>
      </c>
    </row>
  </sheetData>
  <mergeCells count="1">
    <mergeCell ref="G2:I2"/>
  </mergeCells>
  <pageMargins left="0.7" right="0.7" top="0.78740157499999996" bottom="0.78740157499999996" header="0.3" footer="0.3"/>
  <ignoredErrors>
    <ignoredError sqref="A7 C7 C10 A11 C11 A12 C12 C15 A16 C18 C21 A22 C24 C27 A28 C30 C33 A34 C36 C39 A40 C42 C45 A46 C48 C51 A52 C54 C57 A58 C60 A61 C61 C64 A65 C67 C70 A71 C73 C76 A77 C79 C82 A83 C85 A86 C86 C89 A90 C92 C95 A96 C98 A99 C99 C102 A103 C105 C108 A109 C111 C114 A115 C117 A118 C118 A119 C119 A120 C122 A123 C125 A126 C128 A129 C131 A132 C134 A135 C137 A138 C140 A141 C143 A144 C146 A147 C149 A150 C152 A153 C153 A154 C156 A157 C159 A160 C162 A163 C165 A166 C168 A169 C171 A172 C174 A175 C177 A178 C180 A181 C183 A184 C184 A185 C187 A188 C190 A191 C193 A194 C196 A197 C199 A200 C202 A203 C203 A204 C206 A207 C209 A210 C212 A213 C215 A216 C218 A219 C221 A222 C224 A225 C227 A228 C228 A229 C231 A232 C234 A235 C237 A238 C240 A241 C243 A244 C246 A247 C249 A250 C252 A253 C255 A256 C258 A259 C261 A262 C264 A265 C267 A268 C270 A271 C273 A274 C276 A277 C279 A280 C282 A283 C285 A286 C288 A289 C291 A292 C294 A295 C297 A298 C300 A301 C301 A302 C302 A303 C305 A306 C308 A309 C311 A312 C314 A315 C317 A318 C320 A321 C323 A324 C326 A327 C327 A328 C330 A331 C333 A334 C336 A337 C339 A340 C342 A343 C345 A346 C348 A349 C351 A352 C354 A355 C357 A358 C360 A361 C361 A362 C364 A365 C367 A368 C370 A371 C373 A374 C376 A377 C379 A380 C380 A381 C383 A384 C386 A387 C389 A390 C392 A393 C395 A396 C396 A397 C399 A400 C402 A403 C405 A406 C408 A409 C411 A412 C414 A415 C417 A418 C420 A421 C423 A424 C426 A427 C429 A430 C432 A433 C435 A436 C438 A439 C441 A442 C444 A445 C447 A448 C450 A451 C453 A454 C456 A457 C459 A460 C462 A463 C465 A466 C468 A469 C469 A470 C470 A471 C473 A474 C476 A477 C477 C480 A481 C483 C486 A487 C489 C492 A493 C495 A496 C496 A497 C497 A498 C500 A501 C503 A504 C506" twoDigitTextYear="1" numberStoredAsText="1"/>
    <ignoredError sqref="G7 I7 J7 G11 I11 J11 G12 I12 J12 I15 J15 G18 I18 J18 I21 J21 G24 I24 J24 I27 J27 G30 I30 J30 I33 J33 G36 I36 J36 I39 J39 G42 I42 J42 I45 J45 G48 I48 J48 I51 J51 G54 I54 J54 I57 J57 G60 I60 J60 G61 I61 J61 I64 J64 G67 I67 J67 I70 J70 G73 I73 J73 I76 J76 G79 I79 J79 I82 J82 G85 I85 J85 G86 I86 J86 I89 J89 G92 I92 J92 I95 J95 G98 I98 J98 G99 I99 J99 I102 J102 G105 I105 J105 I108 J108 G111 I111 J111 I114 J114 G117 I117 J117 G118 I118 J118 G119 I119 J119 G122 I122 J122 G125 I125 J125 G128 I128 J128 G131 I131 J131 G134 I134 J134 G137 I137 J137 G140 I140 J140 G143 I143 J143 G146 I146 J146 G149 I149 J149 G152 I152 J152 G153 I153 J153 G156 I156 J156 G159 I159 J159 G162 I162 J162 G165 I165 J165 G168 I168 J168 G171 I171 J171 G174 I174 J174 G177 I177 J177 G180 I180 J180 G183 I183 J183 G184 I184 J184 G187 I187 J187 G190 I190 J190 G193 I193 J193 G196 I196 J196 G199 I199 J199 G202 I202 J202 G203 I203 J203 G206 I206 J206 G209 I209 J209 G212 I212 J212 G215 I215 J215 G218 I218 J218 G221 I221 J221 G224 I224 J224 G227 I227 J227 G228 I228 J228 G231 I231 J231 G234 I234 J234 G237 I237 J237 G240 I240 J240 G243 I243 J243 G246 I246 J246 G249 I249 J249 G252 I252 J252 G255 I255 J255 G258 I258 J258 G261 I261 J261 G264 I264 J264 G267 I267 J267 G270 I270 J270 G273 I273 J273 G276 I276 J276 G279 I279 J279 G282 I282 J282 G285 I285 J285 G288 I288 J288 G291 I291 J291 G294 I294 J294 G297 I297 J297 G300 I300 J300 G301 I301 J301 G302 I302 J302 G305 I305 J305 G308 I308 J308 G311 I311 J311 G314 I314 J314 G317 I317 J317 G320 I320 J320 G323 I323 J323 G326 I326 J326 G327 I327 J327 G330 I330 J330 G333 I333 J333 G336 I336 J336 G339 I339 J339 G342 I342 J342 G345 I345 J345 G348 I348 J348 G351 I351 J351 G354 I354 J354 G357 I357 J357 G360 I360 J360 G361 I361 J361 G364 I364 J364 G367 I367 J367 G370 I370 J370 G373 I373 J373 G376 I376 J376 G379 I379 J379 G380 I380 J380 G383 I383 J383 G386 I386 J386 G389 I389 J389 G392 I392 J392 G395 I395 J395 G396 I396 J396 G399 I399 J399 G402 I402 J402 G405 I405 J405 G408 I408 J408 G411 I411 J411 G414 I414 J414 G417 I417 J417 G420 I420 J420 G423 I423 J423 G426 I426 J426 G429 I429 J429 G432 I432 J432 G435 I435 J435 G438 I438 J438 G441 I441 J441 G444 I444 J444 G447 I447 J447 G450 I450 J450 G453 I453 J453 G456 I456 J456 G459 I459 J459 G462 I462 J462 G465 I465 J465 G468 I468 J468 G469 I469 J469 G470 I470 J470 G473 I473 J473 G476 I476 J476 G477 I477 J477 I480 J480 G483 I483 J483 I486 J486 G489 I489 J489 I492 J492 G495 I495 J495 G496 I496 J496 G497 I497 J497 G500 I500 J500 G503 I503 J503 G506 I506 J506" formula="1"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ECAE84E8E4D7B4E9121A9B801609CD0" ma:contentTypeVersion="21" ma:contentTypeDescription="Ein neues Dokument erstellen." ma:contentTypeScope="" ma:versionID="3fc0e3b410bb527dbc650ed8f33113c6">
  <xsd:schema xmlns:xsd="http://www.w3.org/2001/XMLSchema" xmlns:xs="http://www.w3.org/2001/XMLSchema" xmlns:p="http://schemas.microsoft.com/office/2006/metadata/properties" xmlns:ns2="9117e6c6-2791-4eae-bd87-b3d73c160923" xmlns:ns3="15521ff7-07dd-42b9-ac5a-051b48720dc3" targetNamespace="http://schemas.microsoft.com/office/2006/metadata/properties" ma:root="true" ma:fieldsID="14033c0690e7c89aff8bf8bc79dc4ee2" ns2:_="" ns3:_="">
    <xsd:import namespace="9117e6c6-2791-4eae-bd87-b3d73c160923"/>
    <xsd:import namespace="15521ff7-07dd-42b9-ac5a-051b48720dc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EventHashCode" minOccurs="0"/>
                <xsd:element ref="ns2:MediaServiceGenerationTime"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17e6c6-2791-4eae-bd87-b3d73c160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ee26e673-857a-437b-94f3-65bc6703b85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521ff7-07dd-42b9-ac5a-051b48720dc3"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19" nillable="true" ma:displayName="Taxonomy Catch All Column" ma:hidden="true" ma:list="{bcaaf578-1d67-403e-9131-c71284931f5c}" ma:internalName="TaxCatchAll" ma:showField="CatchAllData" ma:web="15521ff7-07dd-42b9-ac5a-051b48720d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117e6c6-2791-4eae-bd87-b3d73c160923">
      <Terms xmlns="http://schemas.microsoft.com/office/infopath/2007/PartnerControls"/>
    </lcf76f155ced4ddcb4097134ff3c332f>
    <TaxCatchAll xmlns="15521ff7-07dd-42b9-ac5a-051b48720dc3" xsi:nil="true"/>
  </documentManagement>
</p:properties>
</file>

<file path=customXml/itemProps1.xml><?xml version="1.0" encoding="utf-8"?>
<ds:datastoreItem xmlns:ds="http://schemas.openxmlformats.org/officeDocument/2006/customXml" ds:itemID="{818AE614-EA65-43B8-80CE-7A72AD47F255}"/>
</file>

<file path=customXml/itemProps2.xml><?xml version="1.0" encoding="utf-8"?>
<ds:datastoreItem xmlns:ds="http://schemas.openxmlformats.org/officeDocument/2006/customXml" ds:itemID="{EE5257BE-FD77-45DC-B58E-CEED831D91B3}"/>
</file>

<file path=customXml/itemProps3.xml><?xml version="1.0" encoding="utf-8"?>
<ds:datastoreItem xmlns:ds="http://schemas.openxmlformats.org/officeDocument/2006/customXml" ds:itemID="{202E0947-E8A8-4DB5-8294-7F69B661C29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Musterausschreigungstexte FGDA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Christoph Lehners</cp:lastModifiedBy>
  <dcterms:modified xsi:type="dcterms:W3CDTF">2021-09-30T06:51:57Z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0x0101003ECAE84E8E4D7B4E9121A9B801609CD0</vt:lpwstr>
  </property>
</Properties>
</file>